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Приложение" sheetId="1" r:id="rId1"/>
    <sheet name="Отчет об исполнении бюджета ГР" sheetId="2" r:id="rId2"/>
  </sheets>
  <definedNames>
    <definedName name="LAST_CELL" localSheetId="1">'Отчет об исполнении бюджета ГР'!$FJ$160</definedName>
    <definedName name="LAST_CELL" localSheetId="0">Приложение!$M$82</definedName>
  </definedNames>
  <calcPr calcId="144525"/>
</workbook>
</file>

<file path=xl/calcChain.xml><?xml version="1.0" encoding="utf-8"?>
<calcChain xmlns="http://schemas.openxmlformats.org/spreadsheetml/2006/main">
  <c r="EE19" i="2" l="1"/>
  <c r="ET19" i="2" s="1"/>
  <c r="EE20" i="2"/>
  <c r="ET20" i="2" s="1"/>
  <c r="EE21" i="2"/>
  <c r="ET21" i="2" s="1"/>
  <c r="EE22" i="2"/>
  <c r="ET22" i="2" s="1"/>
  <c r="EE23" i="2"/>
  <c r="ET23" i="2" s="1"/>
  <c r="EE24" i="2"/>
  <c r="ET24" i="2" s="1"/>
  <c r="EE25" i="2"/>
  <c r="ET25" i="2" s="1"/>
  <c r="EE26" i="2"/>
  <c r="ET26" i="2" s="1"/>
  <c r="EE27" i="2"/>
  <c r="ET27" i="2" s="1"/>
  <c r="EE28" i="2"/>
  <c r="ET28" i="2" s="1"/>
  <c r="EE29" i="2"/>
  <c r="ET29" i="2" s="1"/>
  <c r="EE30" i="2"/>
  <c r="ET30" i="2" s="1"/>
  <c r="EE31" i="2"/>
  <c r="ET31" i="2" s="1"/>
  <c r="EE32" i="2"/>
  <c r="ET32" i="2" s="1"/>
  <c r="EE33" i="2"/>
  <c r="ET33" i="2" s="1"/>
  <c r="EE34" i="2"/>
  <c r="ET34" i="2" s="1"/>
  <c r="EE35" i="2"/>
  <c r="ET35" i="2" s="1"/>
  <c r="EE36" i="2"/>
  <c r="ET36" i="2" s="1"/>
  <c r="EE37" i="2"/>
  <c r="ET37" i="2" s="1"/>
  <c r="EE38" i="2"/>
  <c r="ET38" i="2" s="1"/>
  <c r="DX53" i="2"/>
  <c r="EX53" i="2" s="1"/>
  <c r="DX54" i="2"/>
  <c r="EK54" i="2"/>
  <c r="EX54" i="2"/>
  <c r="DX55" i="2"/>
  <c r="EK55" i="2" s="1"/>
  <c r="DX56" i="2"/>
  <c r="EX56" i="2" s="1"/>
  <c r="DX57" i="2"/>
  <c r="EX57" i="2" s="1"/>
  <c r="DX58" i="2"/>
  <c r="EK58" i="2" s="1"/>
  <c r="EX58" i="2"/>
  <c r="DX59" i="2"/>
  <c r="EK59" i="2" s="1"/>
  <c r="EX59" i="2"/>
  <c r="DX60" i="2"/>
  <c r="EX60" i="2" s="1"/>
  <c r="DX61" i="2"/>
  <c r="EX61" i="2" s="1"/>
  <c r="DX62" i="2"/>
  <c r="EK62" i="2"/>
  <c r="EX62" i="2"/>
  <c r="DX63" i="2"/>
  <c r="EK63" i="2" s="1"/>
  <c r="EX63" i="2"/>
  <c r="DX64" i="2"/>
  <c r="EX64" i="2" s="1"/>
  <c r="DX65" i="2"/>
  <c r="EX65" i="2" s="1"/>
  <c r="DX66" i="2"/>
  <c r="EK66" i="2" s="1"/>
  <c r="EX66" i="2"/>
  <c r="DX67" i="2"/>
  <c r="EK67" i="2" s="1"/>
  <c r="EX67" i="2"/>
  <c r="DX68" i="2"/>
  <c r="EX68" i="2" s="1"/>
  <c r="DX69" i="2"/>
  <c r="EX69" i="2" s="1"/>
  <c r="DX70" i="2"/>
  <c r="EK70" i="2"/>
  <c r="EX70" i="2"/>
  <c r="DX71" i="2"/>
  <c r="EK71" i="2" s="1"/>
  <c r="DX72" i="2"/>
  <c r="EX72" i="2" s="1"/>
  <c r="DX73" i="2"/>
  <c r="EX73" i="2" s="1"/>
  <c r="DX74" i="2"/>
  <c r="EK74" i="2" s="1"/>
  <c r="EX74" i="2"/>
  <c r="DX75" i="2"/>
  <c r="EK75" i="2" s="1"/>
  <c r="EX75" i="2"/>
  <c r="DX76" i="2"/>
  <c r="EX76" i="2" s="1"/>
  <c r="DX77" i="2"/>
  <c r="EX77" i="2" s="1"/>
  <c r="DX78" i="2"/>
  <c r="EK78" i="2"/>
  <c r="EX78" i="2"/>
  <c r="DX79" i="2"/>
  <c r="EK79" i="2" s="1"/>
  <c r="DX80" i="2"/>
  <c r="EX80" i="2" s="1"/>
  <c r="DX81" i="2"/>
  <c r="EX81" i="2" s="1"/>
  <c r="DX82" i="2"/>
  <c r="EK82" i="2" s="1"/>
  <c r="EX82" i="2"/>
  <c r="DX83" i="2"/>
  <c r="EK83" i="2" s="1"/>
  <c r="EX83" i="2"/>
  <c r="DX84" i="2"/>
  <c r="EX84" i="2" s="1"/>
  <c r="DX85" i="2"/>
  <c r="EX85" i="2" s="1"/>
  <c r="DX86" i="2"/>
  <c r="EK86" i="2" s="1"/>
  <c r="EX86" i="2"/>
  <c r="DX87" i="2"/>
  <c r="EK87" i="2" s="1"/>
  <c r="EX87" i="2"/>
  <c r="DX88" i="2"/>
  <c r="EX88" i="2" s="1"/>
  <c r="DX89" i="2"/>
  <c r="EX89" i="2" s="1"/>
  <c r="DX90" i="2"/>
  <c r="EK90" i="2" s="1"/>
  <c r="EX90" i="2"/>
  <c r="DX91" i="2"/>
  <c r="EK91" i="2" s="1"/>
  <c r="EX91" i="2"/>
  <c r="DX92" i="2"/>
  <c r="EX92" i="2" s="1"/>
  <c r="DX93" i="2"/>
  <c r="EX93" i="2" s="1"/>
  <c r="DX94" i="2"/>
  <c r="EK94" i="2" s="1"/>
  <c r="EX94" i="2"/>
  <c r="DX95" i="2"/>
  <c r="EK95" i="2" s="1"/>
  <c r="EX95" i="2"/>
  <c r="DX96" i="2"/>
  <c r="EX96" i="2" s="1"/>
  <c r="DX97" i="2"/>
  <c r="EX97" i="2" s="1"/>
  <c r="DX98" i="2"/>
  <c r="EK98" i="2" s="1"/>
  <c r="EX98" i="2"/>
  <c r="DX99" i="2"/>
  <c r="EK99" i="2" s="1"/>
  <c r="DX100" i="2"/>
  <c r="EX100" i="2" s="1"/>
  <c r="DX101" i="2"/>
  <c r="EX101" i="2" s="1"/>
  <c r="DX102" i="2"/>
  <c r="EK102" i="2" s="1"/>
  <c r="EX102" i="2"/>
  <c r="DX103" i="2"/>
  <c r="EK103" i="2" s="1"/>
  <c r="EX103" i="2"/>
  <c r="DX104" i="2"/>
  <c r="EX104" i="2" s="1"/>
  <c r="DX105" i="2"/>
  <c r="EX105" i="2" s="1"/>
  <c r="DX106" i="2"/>
  <c r="EK106" i="2" s="1"/>
  <c r="EX106" i="2"/>
  <c r="DX107" i="2"/>
  <c r="EK107" i="2" s="1"/>
  <c r="EX107" i="2"/>
  <c r="DX108" i="2"/>
  <c r="EX108" i="2" s="1"/>
  <c r="DX109" i="2"/>
  <c r="EX109" i="2" s="1"/>
  <c r="DX110" i="2"/>
  <c r="EK110" i="2" s="1"/>
  <c r="EX110" i="2"/>
  <c r="DX111" i="2"/>
  <c r="EK111" i="2" s="1"/>
  <c r="EX111" i="2"/>
  <c r="DX112" i="2"/>
  <c r="EX112" i="2" s="1"/>
  <c r="DX113" i="2"/>
  <c r="EX113" i="2" s="1"/>
  <c r="DX114" i="2"/>
  <c r="EK114" i="2" s="1"/>
  <c r="EX114" i="2"/>
  <c r="DX115" i="2"/>
  <c r="EK115" i="2" s="1"/>
  <c r="EX115" i="2"/>
  <c r="DX116" i="2"/>
  <c r="EX116" i="2" s="1"/>
  <c r="DX117" i="2"/>
  <c r="EX117" i="2" s="1"/>
  <c r="DX118" i="2"/>
  <c r="EK118" i="2" s="1"/>
  <c r="EX118" i="2"/>
  <c r="DX119" i="2"/>
  <c r="EK119" i="2" s="1"/>
  <c r="EX119" i="2"/>
  <c r="DX120" i="2"/>
  <c r="EX120" i="2" s="1"/>
  <c r="DX121" i="2"/>
  <c r="EX121" i="2" s="1"/>
  <c r="DX122" i="2"/>
  <c r="EK122" i="2" s="1"/>
  <c r="EX122" i="2"/>
  <c r="DX123" i="2"/>
  <c r="EK123" i="2" s="1"/>
  <c r="EX123" i="2"/>
  <c r="DX124" i="2"/>
  <c r="EX124" i="2" s="1"/>
  <c r="DX125" i="2"/>
  <c r="EE137" i="2"/>
  <c r="ET137" i="2"/>
  <c r="EE138" i="2"/>
  <c r="ET138" i="2"/>
  <c r="EE139" i="2"/>
  <c r="ET139" i="2"/>
  <c r="EE140" i="2"/>
  <c r="ET140" i="2"/>
  <c r="EE141" i="2"/>
  <c r="ET141" i="2"/>
  <c r="EE142" i="2"/>
  <c r="ET142" i="2"/>
  <c r="EE143" i="2"/>
  <c r="EE144" i="2"/>
  <c r="EE145" i="2"/>
  <c r="EE146" i="2"/>
  <c r="EE147" i="2"/>
  <c r="EE148" i="2"/>
  <c r="EE149" i="2"/>
  <c r="EE150" i="2"/>
  <c r="EE151" i="2"/>
  <c r="J11" i="1"/>
  <c r="K11" i="1" s="1"/>
  <c r="M11" i="1"/>
  <c r="J12" i="1"/>
  <c r="K12" i="1" s="1"/>
  <c r="L12" i="1"/>
  <c r="M12" i="1"/>
  <c r="J13" i="1"/>
  <c r="K13" i="1" s="1"/>
  <c r="M13" i="1"/>
  <c r="J14" i="1"/>
  <c r="K14" i="1" s="1"/>
  <c r="L14" i="1"/>
  <c r="M14" i="1"/>
  <c r="J15" i="1"/>
  <c r="K15" i="1" s="1"/>
  <c r="M15" i="1"/>
  <c r="J16" i="1"/>
  <c r="K16" i="1" s="1"/>
  <c r="L16" i="1"/>
  <c r="M16" i="1"/>
  <c r="J17" i="1"/>
  <c r="K17" i="1" s="1"/>
  <c r="M17" i="1"/>
  <c r="J18" i="1"/>
  <c r="K18" i="1" s="1"/>
  <c r="L18" i="1"/>
  <c r="M18" i="1"/>
  <c r="J19" i="1"/>
  <c r="K19" i="1" s="1"/>
  <c r="M19" i="1"/>
  <c r="J20" i="1"/>
  <c r="K20" i="1" s="1"/>
  <c r="L20" i="1"/>
  <c r="M20" i="1"/>
  <c r="J21" i="1"/>
  <c r="K21" i="1" s="1"/>
  <c r="M21" i="1"/>
  <c r="J22" i="1"/>
  <c r="K22" i="1" s="1"/>
  <c r="L22" i="1"/>
  <c r="M22" i="1"/>
  <c r="J23" i="1"/>
  <c r="K23" i="1" s="1"/>
  <c r="M23" i="1"/>
  <c r="J24" i="1"/>
  <c r="K24" i="1" s="1"/>
  <c r="L24" i="1"/>
  <c r="M24" i="1"/>
  <c r="J25" i="1"/>
  <c r="K25" i="1" s="1"/>
  <c r="M25" i="1"/>
  <c r="J26" i="1"/>
  <c r="K26" i="1" s="1"/>
  <c r="L26" i="1"/>
  <c r="M26" i="1"/>
  <c r="J27" i="1"/>
  <c r="K27" i="1" s="1"/>
  <c r="M27" i="1"/>
  <c r="J28" i="1"/>
  <c r="K28" i="1" s="1"/>
  <c r="L28" i="1"/>
  <c r="M28" i="1"/>
  <c r="J29" i="1"/>
  <c r="K29" i="1" s="1"/>
  <c r="M29" i="1"/>
  <c r="J30" i="1"/>
  <c r="K30" i="1" s="1"/>
  <c r="L30" i="1"/>
  <c r="M30" i="1"/>
  <c r="J31" i="1"/>
  <c r="K31" i="1" s="1"/>
  <c r="L31" i="1"/>
  <c r="M31" i="1"/>
  <c r="J32" i="1"/>
  <c r="K32" i="1" s="1"/>
  <c r="L32" i="1"/>
  <c r="M32" i="1"/>
  <c r="J33" i="1"/>
  <c r="K33" i="1" s="1"/>
  <c r="L33" i="1"/>
  <c r="M33" i="1"/>
  <c r="J34" i="1"/>
  <c r="K34" i="1" s="1"/>
  <c r="M34" i="1"/>
  <c r="J35" i="1"/>
  <c r="K35" i="1" s="1"/>
  <c r="L35" i="1"/>
  <c r="M35" i="1"/>
  <c r="J36" i="1"/>
  <c r="K36" i="1" s="1"/>
  <c r="M36" i="1"/>
  <c r="J37" i="1"/>
  <c r="K37" i="1" s="1"/>
  <c r="L37" i="1"/>
  <c r="M37" i="1"/>
  <c r="J38" i="1"/>
  <c r="K38" i="1" s="1"/>
  <c r="M38" i="1"/>
  <c r="J39" i="1"/>
  <c r="K39" i="1" s="1"/>
  <c r="L39" i="1"/>
  <c r="M39" i="1"/>
  <c r="J40" i="1"/>
  <c r="K40" i="1" s="1"/>
  <c r="M40" i="1"/>
  <c r="J41" i="1"/>
  <c r="K41" i="1" s="1"/>
  <c r="L41" i="1"/>
  <c r="M41" i="1"/>
  <c r="J42" i="1"/>
  <c r="K42" i="1" s="1"/>
  <c r="M42" i="1"/>
  <c r="J43" i="1"/>
  <c r="K43" i="1" s="1"/>
  <c r="L43" i="1"/>
  <c r="M43" i="1"/>
  <c r="J44" i="1"/>
  <c r="K44" i="1" s="1"/>
  <c r="M44" i="1"/>
  <c r="J45" i="1"/>
  <c r="K45" i="1" s="1"/>
  <c r="L45" i="1"/>
  <c r="M45" i="1"/>
  <c r="J46" i="1"/>
  <c r="K46" i="1" s="1"/>
  <c r="M46" i="1"/>
  <c r="J47" i="1"/>
  <c r="K47" i="1" s="1"/>
  <c r="L47" i="1"/>
  <c r="M47" i="1"/>
  <c r="J48" i="1"/>
  <c r="K48" i="1" s="1"/>
  <c r="M48" i="1"/>
  <c r="J49" i="1"/>
  <c r="K49" i="1" s="1"/>
  <c r="L49" i="1"/>
  <c r="M49" i="1"/>
  <c r="J50" i="1"/>
  <c r="K50" i="1" s="1"/>
  <c r="M50" i="1"/>
  <c r="J51" i="1"/>
  <c r="K51" i="1" s="1"/>
  <c r="L51" i="1"/>
  <c r="M51" i="1"/>
  <c r="J52" i="1"/>
  <c r="K52" i="1" s="1"/>
  <c r="M52" i="1"/>
  <c r="J53" i="1"/>
  <c r="K53" i="1" s="1"/>
  <c r="L53" i="1"/>
  <c r="M53" i="1"/>
  <c r="J54" i="1"/>
  <c r="K54" i="1" s="1"/>
  <c r="M54" i="1"/>
  <c r="J55" i="1"/>
  <c r="K55" i="1" s="1"/>
  <c r="L55" i="1"/>
  <c r="M55" i="1"/>
  <c r="J56" i="1"/>
  <c r="K56" i="1" s="1"/>
  <c r="M56" i="1"/>
  <c r="J57" i="1"/>
  <c r="K57" i="1" s="1"/>
  <c r="L57" i="1"/>
  <c r="M57" i="1"/>
  <c r="J58" i="1"/>
  <c r="K58" i="1" s="1"/>
  <c r="M58" i="1"/>
  <c r="J59" i="1"/>
  <c r="K59" i="1" s="1"/>
  <c r="L59" i="1"/>
  <c r="M59" i="1"/>
  <c r="J60" i="1"/>
  <c r="K60" i="1" s="1"/>
  <c r="M60" i="1"/>
  <c r="J61" i="1"/>
  <c r="K61" i="1" s="1"/>
  <c r="L61" i="1"/>
  <c r="M61" i="1"/>
  <c r="J62" i="1"/>
  <c r="K62" i="1" s="1"/>
  <c r="M62" i="1"/>
  <c r="J63" i="1"/>
  <c r="K63" i="1" s="1"/>
  <c r="L63" i="1"/>
  <c r="M63" i="1"/>
  <c r="J64" i="1"/>
  <c r="K64" i="1" s="1"/>
  <c r="M64" i="1"/>
  <c r="J65" i="1"/>
  <c r="K65" i="1" s="1"/>
  <c r="L65" i="1"/>
  <c r="M65" i="1"/>
  <c r="J66" i="1"/>
  <c r="K66" i="1" s="1"/>
  <c r="M66" i="1"/>
  <c r="J67" i="1"/>
  <c r="K67" i="1" s="1"/>
  <c r="L67" i="1"/>
  <c r="M67" i="1"/>
  <c r="J68" i="1"/>
  <c r="K68" i="1" s="1"/>
  <c r="M68" i="1"/>
  <c r="J69" i="1"/>
  <c r="K69" i="1" s="1"/>
  <c r="L69" i="1"/>
  <c r="M69" i="1"/>
  <c r="J70" i="1"/>
  <c r="K70" i="1" s="1"/>
  <c r="M70" i="1"/>
  <c r="J71" i="1"/>
  <c r="K71" i="1" s="1"/>
  <c r="L71" i="1"/>
  <c r="M71" i="1"/>
  <c r="J72" i="1"/>
  <c r="K72" i="1" s="1"/>
  <c r="M72" i="1"/>
  <c r="J73" i="1"/>
  <c r="K73" i="1" s="1"/>
  <c r="L73" i="1"/>
  <c r="M73" i="1"/>
  <c r="J74" i="1"/>
  <c r="K74" i="1" s="1"/>
  <c r="M74" i="1"/>
  <c r="J75" i="1"/>
  <c r="K75" i="1" s="1"/>
  <c r="L75" i="1"/>
  <c r="M75" i="1"/>
  <c r="J76" i="1"/>
  <c r="K76" i="1" s="1"/>
  <c r="M76" i="1"/>
  <c r="J77" i="1"/>
  <c r="K77" i="1" s="1"/>
  <c r="L77" i="1"/>
  <c r="M77" i="1"/>
  <c r="J78" i="1"/>
  <c r="K78" i="1" s="1"/>
  <c r="M78" i="1"/>
  <c r="J79" i="1"/>
  <c r="K79" i="1" s="1"/>
  <c r="L79" i="1"/>
  <c r="M79" i="1"/>
  <c r="J80" i="1"/>
  <c r="K80" i="1" s="1"/>
  <c r="M80" i="1"/>
  <c r="J81" i="1"/>
  <c r="K81" i="1" s="1"/>
  <c r="L81" i="1"/>
  <c r="M81" i="1"/>
  <c r="J82" i="1"/>
  <c r="K82" i="1" s="1"/>
  <c r="M82" i="1"/>
  <c r="J83" i="1"/>
  <c r="L29" i="1" l="1"/>
  <c r="L27" i="1"/>
  <c r="L25" i="1"/>
  <c r="L23" i="1"/>
  <c r="L21" i="1"/>
  <c r="L19" i="1"/>
  <c r="L17" i="1"/>
  <c r="L15" i="1"/>
  <c r="L13" i="1"/>
  <c r="L11" i="1"/>
  <c r="EX79" i="2"/>
  <c r="EX71" i="2"/>
  <c r="EX55" i="2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EX99" i="2"/>
  <c r="EK121" i="2"/>
  <c r="EK117" i="2"/>
  <c r="EK113" i="2"/>
  <c r="EK109" i="2"/>
  <c r="EK105" i="2"/>
  <c r="EK101" i="2"/>
  <c r="EK97" i="2"/>
  <c r="EK93" i="2"/>
  <c r="EK89" i="2"/>
  <c r="EK85" i="2"/>
  <c r="EK81" i="2"/>
  <c r="EK77" i="2"/>
  <c r="EK73" i="2"/>
  <c r="EK69" i="2"/>
  <c r="EK65" i="2"/>
  <c r="EK61" i="2"/>
  <c r="EK57" i="2"/>
  <c r="EK53" i="2"/>
  <c r="EK124" i="2"/>
  <c r="EK120" i="2"/>
  <c r="EK116" i="2"/>
  <c r="EK112" i="2"/>
  <c r="EK108" i="2"/>
  <c r="EK104" i="2"/>
  <c r="EK100" i="2"/>
  <c r="EK96" i="2"/>
  <c r="EK92" i="2"/>
  <c r="EK88" i="2"/>
  <c r="EK84" i="2"/>
  <c r="EK80" i="2"/>
  <c r="EK76" i="2"/>
  <c r="EK72" i="2"/>
  <c r="EK68" i="2"/>
  <c r="EK64" i="2"/>
  <c r="EK60" i="2"/>
  <c r="EK56" i="2"/>
</calcChain>
</file>

<file path=xl/sharedStrings.xml><?xml version="1.0" encoding="utf-8"?>
<sst xmlns="http://schemas.openxmlformats.org/spreadsheetml/2006/main" count="391" uniqueCount="227">
  <si>
    <t>ПРИЛОЖЕНИЕ К ОТЧЕТУ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</si>
  <si>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</si>
  <si>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</si>
  <si>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</si>
  <si>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2. Расходы бюджета</t>
  </si>
  <si>
    <t>Наименование показателя</t>
  </si>
  <si>
    <t>Код стро- ки</t>
  </si>
  <si>
    <t>Код расхода
по бюджетной
классификации</t>
  </si>
  <si>
    <t>Утвержденные
бюджетные
назначения</t>
  </si>
  <si>
    <t>Лимиты
бюджетных
обязательств</t>
  </si>
  <si>
    <t>Принятые
неоплаченные БО</t>
  </si>
  <si>
    <t>Исполнено через финансовые органы</t>
  </si>
  <si>
    <t>Свободный остаток по лимитам БО</t>
  </si>
  <si>
    <t>Неисполненные назначения</t>
  </si>
  <si>
    <t>через
финансовые
органы</t>
  </si>
  <si>
    <t>через
банковские
счета</t>
  </si>
  <si>
    <t>некассовые
операции</t>
  </si>
  <si>
    <t>итого</t>
  </si>
  <si>
    <t>по ассигнованиям</t>
  </si>
  <si>
    <t>по лимитам бюджетных обязательств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</si>
  <si>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</si>
  <si>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</si>
  <si>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</si>
  <si>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</si>
  <si>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</si>
  <si>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</si>
  <si>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</si>
  <si>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</si>
  <si>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</si>
  <si>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</si>
  <si>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</si>
  <si>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</si>
  <si>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</si>
  <si>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Расходы бюджета - всего</t>
  </si>
  <si>
    <t>200</t>
  </si>
  <si>
    <t xml:space="preserve">     в том числе:</t>
  </si>
  <si>
    <t>92101029900002030121211 12100 301 211001</t>
  </si>
  <si>
    <t>92101029900002030121211 13110 301 211001</t>
  </si>
  <si>
    <t>92101029900002030129213 12100 301 213001</t>
  </si>
  <si>
    <t>92101029900002030129213 13110 301 213001</t>
  </si>
  <si>
    <t>92101049900002040121211 13110 301 211001</t>
  </si>
  <si>
    <t>92101049900002040129213 13110 301 213001</t>
  </si>
  <si>
    <t>92101049900002040129213 99997 309 213001</t>
  </si>
  <si>
    <t>92101049900002040244221 99997 309 000000</t>
  </si>
  <si>
    <t>92101049900002040244221 99997 309 221001</t>
  </si>
  <si>
    <t>92101049900002040244223 00000 301 223001</t>
  </si>
  <si>
    <t>92101049900002040244223 00000 301 223003</t>
  </si>
  <si>
    <t>92101049900002040244223 99997 309 223001</t>
  </si>
  <si>
    <t>92101049900002040244340 00000 301 340017</t>
  </si>
  <si>
    <t>92101049900002040852290 13110 301 290015</t>
  </si>
  <si>
    <t>92101049900002040852290 90210 301 290015</t>
  </si>
  <si>
    <t>92101049900002040852290 90211 301 290015</t>
  </si>
  <si>
    <t>92101049900002040853290 13110 301 290003</t>
  </si>
  <si>
    <t>92101139900002950851290 00000 301 290014</t>
  </si>
  <si>
    <t>92101139900029900111211 13110 301 211001</t>
  </si>
  <si>
    <t>92101139900029900119213 13110 301 213001</t>
  </si>
  <si>
    <t>92102039900051180121211 13300 100 211001</t>
  </si>
  <si>
    <t>92102039900051180129213 13300 100 213001</t>
  </si>
  <si>
    <t>92102039900051180244226 13300 100 000000</t>
  </si>
  <si>
    <t>92102039900051180244340 13300 100 000000</t>
  </si>
  <si>
    <t>92103149900022690244223 00000 301 223003</t>
  </si>
  <si>
    <t>92103149900022690244223 13110 301 223003</t>
  </si>
  <si>
    <t>92103149900022690244223 13310 301 223003</t>
  </si>
  <si>
    <t>9210409Б100078020244226 00000 311 000000</t>
  </si>
  <si>
    <t>9210409Б100078020244226 00000 311 226099</t>
  </si>
  <si>
    <t>9210409Б100078020244226 88887 311 000000</t>
  </si>
  <si>
    <t>9210409Б100078020244226 88887 311 226099</t>
  </si>
  <si>
    <t>9210503Б100078010244223 13110 301 223001</t>
  </si>
  <si>
    <t>9210503Б100078040244310 88887 311 000000</t>
  </si>
  <si>
    <t>9210503Б100078040244310 88887 311 310099</t>
  </si>
  <si>
    <t>9210503Б100078050244224 13110 301 000000</t>
  </si>
  <si>
    <t>9210503Б100078050244224 90371 301 224002</t>
  </si>
  <si>
    <t>9210503Б100078050244225 00000 311 000000</t>
  </si>
  <si>
    <t>9210503Б100078050244225 00000 311 225008</t>
  </si>
  <si>
    <t>9210503Б100078050244310 00000 311 000000</t>
  </si>
  <si>
    <t>9210503Б100078050244310 00000 311 310099</t>
  </si>
  <si>
    <t>9210503Б100078050244310 13110 301 310007</t>
  </si>
  <si>
    <t>9210503Б100078050244310 99997 309 000000</t>
  </si>
  <si>
    <t>9210503Б100078050244310 99997 309 310007</t>
  </si>
  <si>
    <t>9210503Б100078050244340 13110 301 340001</t>
  </si>
  <si>
    <t>9210503Б100078050244340 13310 301 340017</t>
  </si>
  <si>
    <t>9210503Б100078050244340 90211 301 340001</t>
  </si>
  <si>
    <t>9210503Б100078050244340 99997 309 000000</t>
  </si>
  <si>
    <t>9210503Б100078050244340 99997 309 340099</t>
  </si>
  <si>
    <t>92108010840144091244221 13110 306 000000</t>
  </si>
  <si>
    <t>92108010840144091244221 13110 306 221001</t>
  </si>
  <si>
    <t>92108010840144091244223 00000 306 223001</t>
  </si>
  <si>
    <t>92108010840144091244223 13110 306 223003</t>
  </si>
  <si>
    <t>92108010840144091244225 00000 306 000000</t>
  </si>
  <si>
    <t>92108010840144091244225 00000 306 225001</t>
  </si>
  <si>
    <t>92108010840144091244225 00000 306 225010</t>
  </si>
  <si>
    <t>92108010840144091244225 00000 306 225099</t>
  </si>
  <si>
    <t>92108010840144091244226 00000 306 000000</t>
  </si>
  <si>
    <t>92108010840144091244226 00000 306 226001</t>
  </si>
  <si>
    <t>92108010840144091244226 00000 306 226013</t>
  </si>
  <si>
    <t>92108010840144091244226 00000 306 226099</t>
  </si>
  <si>
    <t>92108010840144091244226 13110 306 226005</t>
  </si>
  <si>
    <t>92108010840144091244290 13110 306 000000</t>
  </si>
  <si>
    <t>92108010840144091244290 13110 306 290010</t>
  </si>
  <si>
    <t>92108010840144091244290 13110 306 290011</t>
  </si>
  <si>
    <t>92108010840144091244340 13110 306 340001</t>
  </si>
  <si>
    <t>92108010840144091244340 13110 306 340017</t>
  </si>
  <si>
    <t>92108010840144091244340 90211 306 340001</t>
  </si>
  <si>
    <t>92108010840144091852290 00000 306 290004</t>
  </si>
  <si>
    <t>92108019900002950851290 00000 306 290001</t>
  </si>
  <si>
    <t>92108019900002950851290 00000 306 290014</t>
  </si>
  <si>
    <t>Результат исполнения бюджета
(дефицит / профицит)</t>
  </si>
  <si>
    <t>450</t>
  </si>
  <si>
    <t>ОТЧЕТ ОБ ИСПОЛНЕНИИ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</si>
  <si>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</si>
  <si>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</si>
  <si>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</si>
  <si>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</si>
  <si>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</si>
  <si>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</si>
  <si>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</si>
  <si>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</si>
  <si>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</si>
  <si>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</si>
  <si>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</si>
  <si>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</si>
  <si>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01.10.2017 г.</t>
  </si>
  <si>
    <t>04.10.2017</t>
  </si>
  <si>
    <t>Исполком Шланговского сельского поселения</t>
  </si>
  <si>
    <t>бюджет Шланговского сельского поселения Дрожжановского муниципального района Республики Татарстан</t>
  </si>
  <si>
    <t>1. Доходы бюджета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</si>
  <si>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</si>
  <si>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</si>
  <si>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</si>
  <si>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</si>
  <si>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через      финансовые      органы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</si>
  <si>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</si>
  <si>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</si>
  <si>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</si>
  <si>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</si>
  <si>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18210102010011000110110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</si>
  <si>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</si>
  <si>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</si>
  <si>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</si>
  <si>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18210503010011000110110</t>
  </si>
  <si>
    <t>Единый сельскохозяйственный налог (пени по соответствующему платежу)</t>
  </si>
  <si>
    <t>18210503010012100110110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</si>
  <si>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</si>
  <si>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18210601030101000110110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</si>
  <si>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</si>
  <si>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18210601030102100110110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</si>
  <si>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</si>
  <si>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18210606033101000110110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</si>
  <si>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</si>
  <si>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18210606033102100110110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</si>
  <si>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</si>
  <si>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18210606043101000110110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</si>
  <si>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</si>
  <si>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18210606043102100110110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</si>
  <si>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</si>
  <si>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96711402053100000410410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</si>
  <si>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</si>
  <si>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99210804020011000110110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</si>
  <si>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</si>
  <si>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99211651040020000140140</t>
  </si>
  <si>
    <t>Средства самообложения граждан, зачисляемые в бюджеты сельских поселений</t>
  </si>
  <si>
    <t>99211714030100000180180</t>
  </si>
  <si>
    <t>Дотации бюджетам сельских поселений на выравнивание бюджетной обеспеченности</t>
  </si>
  <si>
    <t>99220215001100000151151</t>
  </si>
  <si>
    <t>Дотации бюджетам сельских поселений на поддержку мер по обеспечению сбалансированности бюджетов</t>
  </si>
  <si>
    <t>99220215002100000151151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</si>
  <si>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</si>
  <si>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99220235118100000151151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</si>
  <si>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</si>
  <si>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99220245160100000151151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</si>
  <si>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</si>
  <si>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</si>
  <si>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</si>
  <si>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</si>
  <si>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</si>
  <si>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</si>
  <si>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</si>
  <si>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</si>
  <si>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</si>
  <si>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</si>
  <si>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</si>
  <si>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</si>
  <si>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Увеличение стоимости материальных запасов</t>
  </si>
  <si>
    <t>Прочие расходы</t>
  </si>
  <si>
    <t>Прочие работы, услуги</t>
  </si>
  <si>
    <t>Увеличение стоимости основных средств</t>
  </si>
  <si>
    <t>Арендная плата за пользование имуществом</t>
  </si>
  <si>
    <t>Работы, услуги по содержанию имущества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</si>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</sst>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?"/>
  </numFmts>
  <fonts count="9" x14ac:knownFonts="1">
    <font>
      <sz val="10"/>
      <name val="Arial"/>
    </font>
    <font>
      <b/>
      <sz val="10"/>
      <name val="Arial Cyr"/>
    </font>
    <font>
      <sz val="8"/>
      <name val="Arial Cyr"/>
    </font>
    <font>
      <sz val="10"/>
      <name val="Arial Cyr"/>
    </font>
    <font>
      <b/>
      <sz val="10"/>
      <name val="Arial"/>
    </font>
    <font>
      <sz val="8"/>
      <name val="Arial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0" fontId="5" fillId="0" borderId="43" xfId="0" applyFont="1" applyBorder="1" applyAlignment="1" applyProtection="1">
      <alignment wrapText="1"/>
    </xf>
    <xf numFmtId="0" fontId="5" fillId="0" borderId="43" xfId="0" applyFont="1" applyBorder="1" applyAlignment="1" applyProtection="1"/>
    <xf numFmtId="0" fontId="5" fillId="0" borderId="44" xfId="0" applyFont="1" applyBorder="1" applyAlignment="1" applyProtection="1"/>
    <xf numFmtId="49" fontId="5" fillId="0" borderId="34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17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4" fontId="5" fillId="0" borderId="18" xfId="0" applyNumberFormat="1" applyFont="1" applyBorder="1" applyAlignment="1" applyProtection="1">
      <alignment horizontal="right"/>
    </xf>
    <xf numFmtId="4" fontId="5" fillId="0" borderId="1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wrapText="1"/>
    </xf>
    <xf numFmtId="0" fontId="5" fillId="0" borderId="30" xfId="0" applyFont="1" applyBorder="1" applyAlignment="1" applyProtection="1"/>
    <xf numFmtId="0" fontId="5" fillId="0" borderId="33" xfId="0" applyFont="1" applyBorder="1" applyAlignment="1" applyProtection="1"/>
    <xf numFmtId="49" fontId="5" fillId="0" borderId="8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center"/>
    </xf>
    <xf numFmtId="49" fontId="5" fillId="0" borderId="40" xfId="0" applyNumberFormat="1" applyFont="1" applyBorder="1" applyAlignment="1" applyProtection="1">
      <alignment horizontal="center"/>
    </xf>
    <xf numFmtId="49" fontId="5" fillId="0" borderId="41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0" fontId="5" fillId="0" borderId="33" xfId="0" applyFont="1" applyBorder="1" applyAlignment="1" applyProtection="1">
      <alignment wrapText="1"/>
    </xf>
    <xf numFmtId="49" fontId="5" fillId="0" borderId="3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left" indent="2"/>
    </xf>
    <xf numFmtId="0" fontId="5" fillId="0" borderId="39" xfId="0" applyFont="1" applyBorder="1" applyAlignment="1" applyProtection="1">
      <alignment horizontal="left" indent="2"/>
    </xf>
    <xf numFmtId="49" fontId="5" fillId="0" borderId="11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4" fontId="5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0" fontId="7" fillId="0" borderId="30" xfId="0" applyFont="1" applyBorder="1" applyAlignment="1" applyProtection="1"/>
    <xf numFmtId="0" fontId="5" fillId="0" borderId="30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 wrapText="1"/>
    </xf>
    <xf numFmtId="4" fontId="5" fillId="0" borderId="10" xfId="0" applyNumberFormat="1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wrapText="1"/>
    </xf>
    <xf numFmtId="0" fontId="5" fillId="0" borderId="37" xfId="0" applyFont="1" applyBorder="1" applyAlignment="1" applyProtection="1">
      <alignment wrapText="1"/>
    </xf>
    <xf numFmtId="49" fontId="5" fillId="0" borderId="25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0" borderId="27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4" fontId="5" fillId="0" borderId="35" xfId="0" applyNumberFormat="1" applyFont="1" applyBorder="1" applyAlignment="1" applyProtection="1">
      <alignment horizontal="center"/>
    </xf>
    <xf numFmtId="0" fontId="6" fillId="0" borderId="30" xfId="0" applyFont="1" applyBorder="1" applyAlignment="1" applyProtection="1">
      <alignment wrapText="1"/>
    </xf>
    <xf numFmtId="0" fontId="6" fillId="0" borderId="33" xfId="0" applyFont="1" applyBorder="1" applyAlignment="1" applyProtection="1">
      <alignment wrapText="1"/>
    </xf>
    <xf numFmtId="0" fontId="5" fillId="0" borderId="24" xfId="0" applyFont="1" applyBorder="1" applyAlignment="1" applyProtection="1"/>
    <xf numFmtId="0" fontId="5" fillId="0" borderId="10" xfId="0" applyFont="1" applyBorder="1" applyAlignment="1" applyProtection="1">
      <alignment horizontal="center" vertical="center" wrapText="1"/>
    </xf>
    <xf numFmtId="165" fontId="6" fillId="0" borderId="3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49" fontId="5" fillId="0" borderId="10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/>
  </sheetViews>
  <sheetFormatPr defaultRowHeight="12.75" customHeight="1" x14ac:dyDescent="0.2"/>
  <cols>
    <col min="1" max="1" width="32.140625" customWidth="1"/>
    <col min="2" max="2" width="6.5703125" customWidth="1"/>
    <col min="3" max="3" width="23.28515625" customWidth="1"/>
    <col min="4" max="13" width="17.7109375" customWidth="1"/>
  </cols>
  <sheetData>
    <row r="1" spans="1:13" ht="12.7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2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12.75" customHeight="1" x14ac:dyDescent="0.2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ht="12" customHeight="1" x14ac:dyDescent="0.2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/>
      <c r="I8" s="18"/>
      <c r="J8" s="18"/>
      <c r="K8" s="18" t="s">
        <v>12</v>
      </c>
      <c r="L8" s="18" t="s">
        <v>13</v>
      </c>
      <c r="M8" s="18"/>
    </row>
    <row r="9" spans="1:13" ht="32.25" customHeight="1" x14ac:dyDescent="0.2">
      <c r="A9" s="19"/>
      <c r="B9" s="19"/>
      <c r="C9" s="19"/>
      <c r="D9" s="20"/>
      <c r="E9" s="21"/>
      <c r="F9" s="21"/>
      <c r="G9" s="1" t="s">
        <v>14</v>
      </c>
      <c r="H9" s="1" t="s">
        <v>15</v>
      </c>
      <c r="I9" s="1" t="s">
        <v>16</v>
      </c>
      <c r="J9" s="2" t="s">
        <v>17</v>
      </c>
      <c r="K9" s="21"/>
      <c r="L9" s="1" t="s">
        <v>18</v>
      </c>
      <c r="M9" s="1" t="s">
        <v>19</v>
      </c>
    </row>
    <row r="10" spans="1:13" ht="12.75" customHeight="1" x14ac:dyDescent="0.2">
      <c r="A10" s="2" t="s">
        <v>20</v>
      </c>
      <c r="B10" s="2" t="s">
        <v>21</v>
      </c>
      <c r="C10" s="2" t="s">
        <v>22</v>
      </c>
      <c r="D10" s="3" t="s">
        <v>23</v>
      </c>
      <c r="E10" s="3" t="s">
        <v>24</v>
      </c>
      <c r="F10" s="3" t="s">
        <v>25</v>
      </c>
      <c r="G10" s="1" t="s">
        <v>26</v>
      </c>
      <c r="H10" s="1" t="s">
        <v>27</v>
      </c>
      <c r="I10" s="1" t="s">
        <v>28</v>
      </c>
      <c r="J10" s="2" t="s">
        <v>29</v>
      </c>
      <c r="K10" s="3" t="s">
        <v>30</v>
      </c>
      <c r="L10" s="1" t="s">
        <v>31</v>
      </c>
      <c r="M10" s="1" t="s">
        <v>32</v>
      </c>
    </row>
    <row r="11" spans="1:13" ht="12.75" customHeight="1" x14ac:dyDescent="0.2">
      <c r="A11" s="4" t="s">
        <v>33</v>
      </c>
      <c r="B11" s="5" t="s">
        <v>34</v>
      </c>
      <c r="C11" s="5"/>
      <c r="D11" s="6">
        <v>3634122.22</v>
      </c>
      <c r="E11" s="6">
        <v>3634122.22</v>
      </c>
      <c r="F11" s="6">
        <v>743267.05</v>
      </c>
      <c r="G11" s="6">
        <v>2413120.85</v>
      </c>
      <c r="H11" s="6"/>
      <c r="I11" s="6"/>
      <c r="J11" s="6">
        <f t="shared" ref="J11:J42" si="0">G11+H11+I11</f>
        <v>2413120.85</v>
      </c>
      <c r="K11" s="6">
        <f t="shared" ref="K11:K42" si="1">E11-F11-J11</f>
        <v>477734.31999999983</v>
      </c>
      <c r="L11" s="6">
        <f t="shared" ref="L11:L42" si="2">D11-J11</f>
        <v>1221001.3700000001</v>
      </c>
      <c r="M11" s="6">
        <f t="shared" ref="M11:M42" si="3">E11-J11</f>
        <v>1221001.3700000001</v>
      </c>
    </row>
    <row r="12" spans="1:13" ht="12.75" customHeight="1" x14ac:dyDescent="0.2">
      <c r="A12" s="4" t="s">
        <v>35</v>
      </c>
      <c r="B12" s="5"/>
      <c r="C12" s="5"/>
      <c r="D12" s="6">
        <v>3634122.22</v>
      </c>
      <c r="E12" s="6">
        <v>3634122.22</v>
      </c>
      <c r="F12" s="6">
        <v>743267.05</v>
      </c>
      <c r="G12" s="6">
        <v>2413120.85</v>
      </c>
      <c r="H12" s="6"/>
      <c r="I12" s="6"/>
      <c r="J12" s="6">
        <f t="shared" si="0"/>
        <v>2413120.85</v>
      </c>
      <c r="K12" s="6">
        <f t="shared" si="1"/>
        <v>477734.31999999983</v>
      </c>
      <c r="L12" s="6">
        <f t="shared" si="2"/>
        <v>1221001.3700000001</v>
      </c>
      <c r="M12" s="6">
        <f t="shared" si="3"/>
        <v>1221001.3700000001</v>
      </c>
    </row>
    <row r="13" spans="1:13" ht="12.75" customHeight="1" x14ac:dyDescent="0.2">
      <c r="A13" s="4"/>
      <c r="B13" s="5"/>
      <c r="C13" s="5" t="s">
        <v>36</v>
      </c>
      <c r="D13" s="6">
        <v>121768</v>
      </c>
      <c r="E13" s="6">
        <v>121768</v>
      </c>
      <c r="F13" s="6"/>
      <c r="G13" s="6">
        <v>121768</v>
      </c>
      <c r="H13" s="6"/>
      <c r="I13" s="6"/>
      <c r="J13" s="6">
        <f t="shared" si="0"/>
        <v>121768</v>
      </c>
      <c r="K13" s="6">
        <f t="shared" si="1"/>
        <v>0</v>
      </c>
      <c r="L13" s="6">
        <f t="shared" si="2"/>
        <v>0</v>
      </c>
      <c r="M13" s="6">
        <f t="shared" si="3"/>
        <v>0</v>
      </c>
    </row>
    <row r="14" spans="1:13" ht="12.75" customHeight="1" x14ac:dyDescent="0.2">
      <c r="A14" s="4"/>
      <c r="B14" s="5"/>
      <c r="C14" s="5" t="s">
        <v>37</v>
      </c>
      <c r="D14" s="6">
        <v>297400</v>
      </c>
      <c r="E14" s="6">
        <v>297400</v>
      </c>
      <c r="F14" s="6"/>
      <c r="G14" s="6">
        <v>216259.06</v>
      </c>
      <c r="H14" s="6"/>
      <c r="I14" s="6"/>
      <c r="J14" s="6">
        <f t="shared" si="0"/>
        <v>216259.06</v>
      </c>
      <c r="K14" s="6">
        <f t="shared" si="1"/>
        <v>81140.94</v>
      </c>
      <c r="L14" s="6">
        <f t="shared" si="2"/>
        <v>81140.94</v>
      </c>
      <c r="M14" s="6">
        <f t="shared" si="3"/>
        <v>81140.94</v>
      </c>
    </row>
    <row r="15" spans="1:13" ht="12.75" customHeight="1" x14ac:dyDescent="0.2">
      <c r="A15" s="4"/>
      <c r="B15" s="5"/>
      <c r="C15" s="5" t="s">
        <v>38</v>
      </c>
      <c r="D15" s="6">
        <v>36771</v>
      </c>
      <c r="E15" s="6">
        <v>36771</v>
      </c>
      <c r="F15" s="6"/>
      <c r="G15" s="6">
        <v>36754</v>
      </c>
      <c r="H15" s="6"/>
      <c r="I15" s="6"/>
      <c r="J15" s="6">
        <f t="shared" si="0"/>
        <v>36754</v>
      </c>
      <c r="K15" s="6">
        <f t="shared" si="1"/>
        <v>17</v>
      </c>
      <c r="L15" s="6">
        <f t="shared" si="2"/>
        <v>17</v>
      </c>
      <c r="M15" s="6">
        <f t="shared" si="3"/>
        <v>17</v>
      </c>
    </row>
    <row r="16" spans="1:13" ht="12.75" customHeight="1" x14ac:dyDescent="0.2">
      <c r="A16" s="4"/>
      <c r="B16" s="5"/>
      <c r="C16" s="5" t="s">
        <v>39</v>
      </c>
      <c r="D16" s="6">
        <v>90000</v>
      </c>
      <c r="E16" s="6">
        <v>90000</v>
      </c>
      <c r="F16" s="6"/>
      <c r="G16" s="6">
        <v>63801.63</v>
      </c>
      <c r="H16" s="6"/>
      <c r="I16" s="6"/>
      <c r="J16" s="6">
        <f t="shared" si="0"/>
        <v>63801.63</v>
      </c>
      <c r="K16" s="6">
        <f t="shared" si="1"/>
        <v>26198.370000000003</v>
      </c>
      <c r="L16" s="6">
        <f t="shared" si="2"/>
        <v>26198.370000000003</v>
      </c>
      <c r="M16" s="6">
        <f t="shared" si="3"/>
        <v>26198.370000000003</v>
      </c>
    </row>
    <row r="17" spans="1:13" ht="12.75" customHeight="1" x14ac:dyDescent="0.2">
      <c r="A17" s="4"/>
      <c r="B17" s="5"/>
      <c r="C17" s="5" t="s">
        <v>40</v>
      </c>
      <c r="D17" s="6">
        <v>247200</v>
      </c>
      <c r="E17" s="6">
        <v>247200</v>
      </c>
      <c r="F17" s="6"/>
      <c r="G17" s="6">
        <v>196997.21</v>
      </c>
      <c r="H17" s="6"/>
      <c r="I17" s="6"/>
      <c r="J17" s="6">
        <f t="shared" si="0"/>
        <v>196997.21</v>
      </c>
      <c r="K17" s="6">
        <f t="shared" si="1"/>
        <v>50202.790000000008</v>
      </c>
      <c r="L17" s="6">
        <f t="shared" si="2"/>
        <v>50202.790000000008</v>
      </c>
      <c r="M17" s="6">
        <f t="shared" si="3"/>
        <v>50202.790000000008</v>
      </c>
    </row>
    <row r="18" spans="1:13" ht="12.75" customHeight="1" x14ac:dyDescent="0.2">
      <c r="A18" s="4"/>
      <c r="B18" s="5"/>
      <c r="C18" s="5" t="s">
        <v>41</v>
      </c>
      <c r="D18" s="6">
        <v>75000</v>
      </c>
      <c r="E18" s="6">
        <v>75000</v>
      </c>
      <c r="F18" s="6"/>
      <c r="G18" s="6">
        <v>57533.71</v>
      </c>
      <c r="H18" s="6"/>
      <c r="I18" s="6"/>
      <c r="J18" s="6">
        <f t="shared" si="0"/>
        <v>57533.71</v>
      </c>
      <c r="K18" s="6">
        <f t="shared" si="1"/>
        <v>17466.29</v>
      </c>
      <c r="L18" s="6">
        <f t="shared" si="2"/>
        <v>17466.29</v>
      </c>
      <c r="M18" s="6">
        <f t="shared" si="3"/>
        <v>17466.29</v>
      </c>
    </row>
    <row r="19" spans="1:13" ht="12.75" customHeight="1" x14ac:dyDescent="0.2">
      <c r="A19" s="4"/>
      <c r="B19" s="5"/>
      <c r="C19" s="5" t="s">
        <v>42</v>
      </c>
      <c r="D19" s="6">
        <v>2784.04</v>
      </c>
      <c r="E19" s="6">
        <v>2784.04</v>
      </c>
      <c r="F19" s="6"/>
      <c r="G19" s="6">
        <v>2784.04</v>
      </c>
      <c r="H19" s="6"/>
      <c r="I19" s="6"/>
      <c r="J19" s="6">
        <f t="shared" si="0"/>
        <v>2784.04</v>
      </c>
      <c r="K19" s="6">
        <f t="shared" si="1"/>
        <v>0</v>
      </c>
      <c r="L19" s="6">
        <f t="shared" si="2"/>
        <v>0</v>
      </c>
      <c r="M19" s="6">
        <f t="shared" si="3"/>
        <v>0</v>
      </c>
    </row>
    <row r="20" spans="1:13" ht="12.75" customHeight="1" x14ac:dyDescent="0.2">
      <c r="A20" s="4"/>
      <c r="B20" s="5"/>
      <c r="C20" s="5" t="s">
        <v>43</v>
      </c>
      <c r="D20" s="6">
        <v>5856.44</v>
      </c>
      <c r="E20" s="6">
        <v>5856.44</v>
      </c>
      <c r="F20" s="6"/>
      <c r="G20" s="6"/>
      <c r="H20" s="6"/>
      <c r="I20" s="6"/>
      <c r="J20" s="6">
        <f t="shared" si="0"/>
        <v>0</v>
      </c>
      <c r="K20" s="6">
        <f t="shared" si="1"/>
        <v>5856.44</v>
      </c>
      <c r="L20" s="6">
        <f t="shared" si="2"/>
        <v>5856.44</v>
      </c>
      <c r="M20" s="6">
        <f t="shared" si="3"/>
        <v>5856.44</v>
      </c>
    </row>
    <row r="21" spans="1:13" ht="12.75" customHeight="1" x14ac:dyDescent="0.2">
      <c r="A21" s="4"/>
      <c r="B21" s="5"/>
      <c r="C21" s="5" t="s">
        <v>44</v>
      </c>
      <c r="D21" s="6"/>
      <c r="E21" s="6"/>
      <c r="F21" s="6"/>
      <c r="G21" s="6">
        <v>5856.44</v>
      </c>
      <c r="H21" s="6"/>
      <c r="I21" s="6"/>
      <c r="J21" s="6">
        <f t="shared" si="0"/>
        <v>5856.44</v>
      </c>
      <c r="K21" s="6">
        <f t="shared" si="1"/>
        <v>-5856.44</v>
      </c>
      <c r="L21" s="6">
        <f t="shared" si="2"/>
        <v>-5856.44</v>
      </c>
      <c r="M21" s="6">
        <f t="shared" si="3"/>
        <v>-5856.44</v>
      </c>
    </row>
    <row r="22" spans="1:13" ht="12.75" customHeight="1" x14ac:dyDescent="0.2">
      <c r="A22" s="4"/>
      <c r="B22" s="5"/>
      <c r="C22" s="5" t="s">
        <v>45</v>
      </c>
      <c r="D22" s="6">
        <v>3000</v>
      </c>
      <c r="E22" s="6">
        <v>3000</v>
      </c>
      <c r="F22" s="6">
        <v>3000</v>
      </c>
      <c r="G22" s="6"/>
      <c r="H22" s="6"/>
      <c r="I22" s="6"/>
      <c r="J22" s="6">
        <f t="shared" si="0"/>
        <v>0</v>
      </c>
      <c r="K22" s="6">
        <f t="shared" si="1"/>
        <v>0</v>
      </c>
      <c r="L22" s="6">
        <f t="shared" si="2"/>
        <v>3000</v>
      </c>
      <c r="M22" s="6">
        <f t="shared" si="3"/>
        <v>3000</v>
      </c>
    </row>
    <row r="23" spans="1:13" ht="12.75" customHeight="1" x14ac:dyDescent="0.2">
      <c r="A23" s="4"/>
      <c r="B23" s="5"/>
      <c r="C23" s="5" t="s">
        <v>46</v>
      </c>
      <c r="D23" s="6">
        <v>34300</v>
      </c>
      <c r="E23" s="6">
        <v>34300</v>
      </c>
      <c r="F23" s="6">
        <v>13945.71</v>
      </c>
      <c r="G23" s="6">
        <v>20341.29</v>
      </c>
      <c r="H23" s="6"/>
      <c r="I23" s="6"/>
      <c r="J23" s="6">
        <f t="shared" si="0"/>
        <v>20341.29</v>
      </c>
      <c r="K23" s="6">
        <f t="shared" si="1"/>
        <v>13</v>
      </c>
      <c r="L23" s="6">
        <f t="shared" si="2"/>
        <v>13958.71</v>
      </c>
      <c r="M23" s="6">
        <f t="shared" si="3"/>
        <v>13958.71</v>
      </c>
    </row>
    <row r="24" spans="1:13" ht="12.75" customHeight="1" x14ac:dyDescent="0.2">
      <c r="A24" s="4"/>
      <c r="B24" s="5"/>
      <c r="C24" s="5" t="s">
        <v>47</v>
      </c>
      <c r="D24" s="6">
        <v>7414.6</v>
      </c>
      <c r="E24" s="6">
        <v>7414.6</v>
      </c>
      <c r="F24" s="6"/>
      <c r="G24" s="6">
        <v>7414.6</v>
      </c>
      <c r="H24" s="6"/>
      <c r="I24" s="6"/>
      <c r="J24" s="6">
        <f t="shared" si="0"/>
        <v>7414.6</v>
      </c>
      <c r="K24" s="6">
        <f t="shared" si="1"/>
        <v>0</v>
      </c>
      <c r="L24" s="6">
        <f t="shared" si="2"/>
        <v>0</v>
      </c>
      <c r="M24" s="6">
        <f t="shared" si="3"/>
        <v>0</v>
      </c>
    </row>
    <row r="25" spans="1:13" ht="12.75" customHeight="1" x14ac:dyDescent="0.2">
      <c r="A25" s="4"/>
      <c r="B25" s="5"/>
      <c r="C25" s="5" t="s">
        <v>48</v>
      </c>
      <c r="D25" s="6">
        <v>6700</v>
      </c>
      <c r="E25" s="6">
        <v>6700</v>
      </c>
      <c r="F25" s="6"/>
      <c r="G25" s="6">
        <v>6700</v>
      </c>
      <c r="H25" s="6"/>
      <c r="I25" s="6"/>
      <c r="J25" s="6">
        <f t="shared" si="0"/>
        <v>6700</v>
      </c>
      <c r="K25" s="6">
        <f t="shared" si="1"/>
        <v>0</v>
      </c>
      <c r="L25" s="6">
        <f t="shared" si="2"/>
        <v>0</v>
      </c>
      <c r="M25" s="6">
        <f t="shared" si="3"/>
        <v>0</v>
      </c>
    </row>
    <row r="26" spans="1:13" ht="12.75" customHeight="1" x14ac:dyDescent="0.2">
      <c r="A26" s="4"/>
      <c r="B26" s="5"/>
      <c r="C26" s="5" t="s">
        <v>49</v>
      </c>
      <c r="D26" s="6">
        <v>930</v>
      </c>
      <c r="E26" s="6">
        <v>930</v>
      </c>
      <c r="F26" s="6"/>
      <c r="G26" s="6"/>
      <c r="H26" s="6"/>
      <c r="I26" s="6"/>
      <c r="J26" s="6">
        <f t="shared" si="0"/>
        <v>0</v>
      </c>
      <c r="K26" s="6">
        <f t="shared" si="1"/>
        <v>930</v>
      </c>
      <c r="L26" s="6">
        <f t="shared" si="2"/>
        <v>930</v>
      </c>
      <c r="M26" s="6">
        <f t="shared" si="3"/>
        <v>930</v>
      </c>
    </row>
    <row r="27" spans="1:13" ht="12.75" customHeight="1" x14ac:dyDescent="0.2">
      <c r="A27" s="4"/>
      <c r="B27" s="5"/>
      <c r="C27" s="5" t="s">
        <v>50</v>
      </c>
      <c r="D27" s="6">
        <v>3000</v>
      </c>
      <c r="E27" s="6">
        <v>3000</v>
      </c>
      <c r="F27" s="6"/>
      <c r="G27" s="6">
        <v>3000</v>
      </c>
      <c r="H27" s="6"/>
      <c r="I27" s="6"/>
      <c r="J27" s="6">
        <f t="shared" si="0"/>
        <v>3000</v>
      </c>
      <c r="K27" s="6">
        <f t="shared" si="1"/>
        <v>0</v>
      </c>
      <c r="L27" s="6">
        <f t="shared" si="2"/>
        <v>0</v>
      </c>
      <c r="M27" s="6">
        <f t="shared" si="3"/>
        <v>0</v>
      </c>
    </row>
    <row r="28" spans="1:13" ht="12.75" customHeight="1" x14ac:dyDescent="0.2">
      <c r="A28" s="4"/>
      <c r="B28" s="5"/>
      <c r="C28" s="5" t="s">
        <v>51</v>
      </c>
      <c r="D28" s="6"/>
      <c r="E28" s="6"/>
      <c r="F28" s="6"/>
      <c r="G28" s="6">
        <v>930</v>
      </c>
      <c r="H28" s="6"/>
      <c r="I28" s="6"/>
      <c r="J28" s="6">
        <f t="shared" si="0"/>
        <v>930</v>
      </c>
      <c r="K28" s="6">
        <f t="shared" si="1"/>
        <v>-930</v>
      </c>
      <c r="L28" s="6">
        <f t="shared" si="2"/>
        <v>-930</v>
      </c>
      <c r="M28" s="6">
        <f t="shared" si="3"/>
        <v>-930</v>
      </c>
    </row>
    <row r="29" spans="1:13" ht="12.75" customHeight="1" x14ac:dyDescent="0.2">
      <c r="A29" s="4"/>
      <c r="B29" s="5"/>
      <c r="C29" s="5" t="s">
        <v>52</v>
      </c>
      <c r="D29" s="6">
        <v>5370</v>
      </c>
      <c r="E29" s="6">
        <v>5370</v>
      </c>
      <c r="F29" s="6"/>
      <c r="G29" s="6">
        <v>4000</v>
      </c>
      <c r="H29" s="6"/>
      <c r="I29" s="6"/>
      <c r="J29" s="6">
        <f t="shared" si="0"/>
        <v>4000</v>
      </c>
      <c r="K29" s="6">
        <f t="shared" si="1"/>
        <v>1370</v>
      </c>
      <c r="L29" s="6">
        <f t="shared" si="2"/>
        <v>1370</v>
      </c>
      <c r="M29" s="6">
        <f t="shared" si="3"/>
        <v>1370</v>
      </c>
    </row>
    <row r="30" spans="1:13" ht="12.75" customHeight="1" x14ac:dyDescent="0.2">
      <c r="A30" s="4"/>
      <c r="B30" s="5"/>
      <c r="C30" s="5" t="s">
        <v>53</v>
      </c>
      <c r="D30" s="6">
        <v>24300</v>
      </c>
      <c r="E30" s="6">
        <v>24300</v>
      </c>
      <c r="F30" s="6"/>
      <c r="G30" s="6"/>
      <c r="H30" s="6"/>
      <c r="I30" s="6"/>
      <c r="J30" s="6">
        <f t="shared" si="0"/>
        <v>0</v>
      </c>
      <c r="K30" s="6">
        <f t="shared" si="1"/>
        <v>24300</v>
      </c>
      <c r="L30" s="6">
        <f t="shared" si="2"/>
        <v>24300</v>
      </c>
      <c r="M30" s="6">
        <f t="shared" si="3"/>
        <v>24300</v>
      </c>
    </row>
    <row r="31" spans="1:13" ht="12.75" customHeight="1" x14ac:dyDescent="0.2">
      <c r="A31" s="4"/>
      <c r="B31" s="5"/>
      <c r="C31" s="5" t="s">
        <v>54</v>
      </c>
      <c r="D31" s="6">
        <v>126000</v>
      </c>
      <c r="E31" s="6">
        <v>126000</v>
      </c>
      <c r="F31" s="6"/>
      <c r="G31" s="6">
        <v>122365.99</v>
      </c>
      <c r="H31" s="6"/>
      <c r="I31" s="6"/>
      <c r="J31" s="6">
        <f t="shared" si="0"/>
        <v>122365.99</v>
      </c>
      <c r="K31" s="6">
        <f t="shared" si="1"/>
        <v>3634.0099999999948</v>
      </c>
      <c r="L31" s="6">
        <f t="shared" si="2"/>
        <v>3634.0099999999948</v>
      </c>
      <c r="M31" s="6">
        <f t="shared" si="3"/>
        <v>3634.0099999999948</v>
      </c>
    </row>
    <row r="32" spans="1:13" ht="12.75" customHeight="1" x14ac:dyDescent="0.2">
      <c r="A32" s="4"/>
      <c r="B32" s="5"/>
      <c r="C32" s="5" t="s">
        <v>55</v>
      </c>
      <c r="D32" s="6">
        <v>55000</v>
      </c>
      <c r="E32" s="6">
        <v>55000</v>
      </c>
      <c r="F32" s="6"/>
      <c r="G32" s="6">
        <v>35834.5</v>
      </c>
      <c r="H32" s="6"/>
      <c r="I32" s="6"/>
      <c r="J32" s="6">
        <f t="shared" si="0"/>
        <v>35834.5</v>
      </c>
      <c r="K32" s="6">
        <f t="shared" si="1"/>
        <v>19165.5</v>
      </c>
      <c r="L32" s="6">
        <f t="shared" si="2"/>
        <v>19165.5</v>
      </c>
      <c r="M32" s="6">
        <f t="shared" si="3"/>
        <v>19165.5</v>
      </c>
    </row>
    <row r="33" spans="1:13" ht="12.75" customHeight="1" x14ac:dyDescent="0.2">
      <c r="A33" s="4"/>
      <c r="B33" s="5"/>
      <c r="C33" s="5" t="s">
        <v>56</v>
      </c>
      <c r="D33" s="6">
        <v>52100</v>
      </c>
      <c r="E33" s="6">
        <v>52100</v>
      </c>
      <c r="F33" s="6"/>
      <c r="G33" s="6">
        <v>26049.96</v>
      </c>
      <c r="H33" s="6"/>
      <c r="I33" s="6"/>
      <c r="J33" s="6">
        <f t="shared" si="0"/>
        <v>26049.96</v>
      </c>
      <c r="K33" s="6">
        <f t="shared" si="1"/>
        <v>26050.04</v>
      </c>
      <c r="L33" s="6">
        <f t="shared" si="2"/>
        <v>26050.04</v>
      </c>
      <c r="M33" s="6">
        <f t="shared" si="3"/>
        <v>26050.04</v>
      </c>
    </row>
    <row r="34" spans="1:13" ht="12.75" customHeight="1" x14ac:dyDescent="0.2">
      <c r="A34" s="4"/>
      <c r="B34" s="5"/>
      <c r="C34" s="5" t="s">
        <v>57</v>
      </c>
      <c r="D34" s="6">
        <v>15800</v>
      </c>
      <c r="E34" s="6">
        <v>15800</v>
      </c>
      <c r="F34" s="6"/>
      <c r="G34" s="6">
        <v>7867.08</v>
      </c>
      <c r="H34" s="6"/>
      <c r="I34" s="6"/>
      <c r="J34" s="6">
        <f t="shared" si="0"/>
        <v>7867.08</v>
      </c>
      <c r="K34" s="6">
        <f t="shared" si="1"/>
        <v>7932.92</v>
      </c>
      <c r="L34" s="6">
        <f t="shared" si="2"/>
        <v>7932.92</v>
      </c>
      <c r="M34" s="6">
        <f t="shared" si="3"/>
        <v>7932.92</v>
      </c>
    </row>
    <row r="35" spans="1:13" ht="12.75" customHeight="1" x14ac:dyDescent="0.2">
      <c r="A35" s="4"/>
      <c r="B35" s="5"/>
      <c r="C35" s="5" t="s">
        <v>58</v>
      </c>
      <c r="D35" s="6">
        <v>2300</v>
      </c>
      <c r="E35" s="6">
        <v>2300</v>
      </c>
      <c r="F35" s="6"/>
      <c r="G35" s="6"/>
      <c r="H35" s="6"/>
      <c r="I35" s="6"/>
      <c r="J35" s="6">
        <f t="shared" si="0"/>
        <v>0</v>
      </c>
      <c r="K35" s="6">
        <f t="shared" si="1"/>
        <v>2300</v>
      </c>
      <c r="L35" s="6">
        <f t="shared" si="2"/>
        <v>2300</v>
      </c>
      <c r="M35" s="6">
        <f t="shared" si="3"/>
        <v>2300</v>
      </c>
    </row>
    <row r="36" spans="1:13" ht="12.75" customHeight="1" x14ac:dyDescent="0.2">
      <c r="A36" s="4"/>
      <c r="B36" s="5"/>
      <c r="C36" s="5" t="s">
        <v>59</v>
      </c>
      <c r="D36" s="6">
        <v>4000</v>
      </c>
      <c r="E36" s="6">
        <v>4000</v>
      </c>
      <c r="F36" s="6"/>
      <c r="G36" s="6"/>
      <c r="H36" s="6"/>
      <c r="I36" s="6"/>
      <c r="J36" s="6">
        <f t="shared" si="0"/>
        <v>0</v>
      </c>
      <c r="K36" s="6">
        <f t="shared" si="1"/>
        <v>4000</v>
      </c>
      <c r="L36" s="6">
        <f t="shared" si="2"/>
        <v>4000</v>
      </c>
      <c r="M36" s="6">
        <f t="shared" si="3"/>
        <v>4000</v>
      </c>
    </row>
    <row r="37" spans="1:13" ht="12.75" customHeight="1" x14ac:dyDescent="0.2">
      <c r="A37" s="4"/>
      <c r="B37" s="5"/>
      <c r="C37" s="5" t="s">
        <v>60</v>
      </c>
      <c r="D37" s="6">
        <v>5500</v>
      </c>
      <c r="E37" s="6">
        <v>5500</v>
      </c>
      <c r="F37" s="6"/>
      <c r="G37" s="6"/>
      <c r="H37" s="6"/>
      <c r="I37" s="6"/>
      <c r="J37" s="6">
        <f t="shared" si="0"/>
        <v>0</v>
      </c>
      <c r="K37" s="6">
        <f t="shared" si="1"/>
        <v>5500</v>
      </c>
      <c r="L37" s="6">
        <f t="shared" si="2"/>
        <v>5500</v>
      </c>
      <c r="M37" s="6">
        <f t="shared" si="3"/>
        <v>5500</v>
      </c>
    </row>
    <row r="38" spans="1:13" ht="12.75" customHeight="1" x14ac:dyDescent="0.2">
      <c r="A38" s="4"/>
      <c r="B38" s="5"/>
      <c r="C38" s="5" t="s">
        <v>61</v>
      </c>
      <c r="D38" s="6">
        <v>15000</v>
      </c>
      <c r="E38" s="6">
        <v>15000</v>
      </c>
      <c r="F38" s="6"/>
      <c r="G38" s="6"/>
      <c r="H38" s="6"/>
      <c r="I38" s="6"/>
      <c r="J38" s="6">
        <f t="shared" si="0"/>
        <v>0</v>
      </c>
      <c r="K38" s="6">
        <f t="shared" si="1"/>
        <v>15000</v>
      </c>
      <c r="L38" s="6">
        <f t="shared" si="2"/>
        <v>15000</v>
      </c>
      <c r="M38" s="6">
        <f t="shared" si="3"/>
        <v>15000</v>
      </c>
    </row>
    <row r="39" spans="1:13" ht="12.75" customHeight="1" x14ac:dyDescent="0.2">
      <c r="A39" s="4"/>
      <c r="B39" s="5"/>
      <c r="C39" s="5" t="s">
        <v>62</v>
      </c>
      <c r="D39" s="6">
        <v>2254.1</v>
      </c>
      <c r="E39" s="6">
        <v>2254.1</v>
      </c>
      <c r="F39" s="6"/>
      <c r="G39" s="6"/>
      <c r="H39" s="6"/>
      <c r="I39" s="6"/>
      <c r="J39" s="6">
        <f t="shared" si="0"/>
        <v>0</v>
      </c>
      <c r="K39" s="6">
        <f t="shared" si="1"/>
        <v>2254.1</v>
      </c>
      <c r="L39" s="6">
        <f t="shared" si="2"/>
        <v>2254.1</v>
      </c>
      <c r="M39" s="6">
        <f t="shared" si="3"/>
        <v>2254.1</v>
      </c>
    </row>
    <row r="40" spans="1:13" ht="12.75" customHeight="1" x14ac:dyDescent="0.2">
      <c r="A40" s="4"/>
      <c r="B40" s="5"/>
      <c r="C40" s="5" t="s">
        <v>63</v>
      </c>
      <c r="D40" s="6">
        <v>80461.210000000006</v>
      </c>
      <c r="E40" s="6">
        <v>80461.210000000006</v>
      </c>
      <c r="F40" s="6"/>
      <c r="G40" s="6"/>
      <c r="H40" s="6"/>
      <c r="I40" s="6"/>
      <c r="J40" s="6">
        <f t="shared" si="0"/>
        <v>0</v>
      </c>
      <c r="K40" s="6">
        <f t="shared" si="1"/>
        <v>80461.210000000006</v>
      </c>
      <c r="L40" s="6">
        <f t="shared" si="2"/>
        <v>80461.210000000006</v>
      </c>
      <c r="M40" s="6">
        <f t="shared" si="3"/>
        <v>80461.210000000006</v>
      </c>
    </row>
    <row r="41" spans="1:13" ht="12.75" customHeight="1" x14ac:dyDescent="0.2">
      <c r="A41" s="4"/>
      <c r="B41" s="5"/>
      <c r="C41" s="5" t="s">
        <v>64</v>
      </c>
      <c r="D41" s="6"/>
      <c r="E41" s="6"/>
      <c r="F41" s="6">
        <v>14010</v>
      </c>
      <c r="G41" s="6"/>
      <c r="H41" s="6"/>
      <c r="I41" s="6"/>
      <c r="J41" s="6">
        <f t="shared" si="0"/>
        <v>0</v>
      </c>
      <c r="K41" s="6">
        <f t="shared" si="1"/>
        <v>-14010</v>
      </c>
      <c r="L41" s="6">
        <f t="shared" si="2"/>
        <v>0</v>
      </c>
      <c r="M41" s="6">
        <f t="shared" si="3"/>
        <v>0</v>
      </c>
    </row>
    <row r="42" spans="1:13" ht="12.75" customHeight="1" x14ac:dyDescent="0.2">
      <c r="A42" s="4"/>
      <c r="B42" s="5"/>
      <c r="C42" s="5" t="s">
        <v>65</v>
      </c>
      <c r="D42" s="6">
        <v>480000</v>
      </c>
      <c r="E42" s="6">
        <v>480000</v>
      </c>
      <c r="F42" s="6"/>
      <c r="G42" s="6"/>
      <c r="H42" s="6"/>
      <c r="I42" s="6"/>
      <c r="J42" s="6">
        <f t="shared" si="0"/>
        <v>0</v>
      </c>
      <c r="K42" s="6">
        <f t="shared" si="1"/>
        <v>480000</v>
      </c>
      <c r="L42" s="6">
        <f t="shared" si="2"/>
        <v>480000</v>
      </c>
      <c r="M42" s="6">
        <f t="shared" si="3"/>
        <v>480000</v>
      </c>
    </row>
    <row r="43" spans="1:13" ht="12.75" customHeight="1" x14ac:dyDescent="0.2">
      <c r="A43" s="4"/>
      <c r="B43" s="5"/>
      <c r="C43" s="5" t="s">
        <v>66</v>
      </c>
      <c r="D43" s="6"/>
      <c r="E43" s="6"/>
      <c r="F43" s="6">
        <v>480000</v>
      </c>
      <c r="G43" s="6"/>
      <c r="H43" s="6"/>
      <c r="I43" s="6"/>
      <c r="J43" s="6">
        <f t="shared" ref="J43:J74" si="4">G43+H43+I43</f>
        <v>0</v>
      </c>
      <c r="K43" s="6">
        <f t="shared" ref="K43:K74" si="5">E43-F43-J43</f>
        <v>-480000</v>
      </c>
      <c r="L43" s="6">
        <f t="shared" ref="L43:L74" si="6">D43-J43</f>
        <v>0</v>
      </c>
      <c r="M43" s="6">
        <f t="shared" ref="M43:M74" si="7">E43-J43</f>
        <v>0</v>
      </c>
    </row>
    <row r="44" spans="1:13" ht="12.75" customHeight="1" x14ac:dyDescent="0.2">
      <c r="A44" s="4"/>
      <c r="B44" s="5"/>
      <c r="C44" s="5" t="s">
        <v>67</v>
      </c>
      <c r="D44" s="6">
        <v>400000</v>
      </c>
      <c r="E44" s="6">
        <v>400000</v>
      </c>
      <c r="F44" s="6">
        <v>132390.89000000001</v>
      </c>
      <c r="G44" s="6">
        <v>267609.11</v>
      </c>
      <c r="H44" s="6"/>
      <c r="I44" s="6"/>
      <c r="J44" s="6">
        <f t="shared" si="4"/>
        <v>267609.11</v>
      </c>
      <c r="K44" s="6">
        <f t="shared" si="5"/>
        <v>0</v>
      </c>
      <c r="L44" s="6">
        <f t="shared" si="6"/>
        <v>132390.89000000001</v>
      </c>
      <c r="M44" s="6">
        <f t="shared" si="7"/>
        <v>132390.89000000001</v>
      </c>
    </row>
    <row r="45" spans="1:13" ht="12.75" customHeight="1" x14ac:dyDescent="0.2">
      <c r="A45" s="4"/>
      <c r="B45" s="5"/>
      <c r="C45" s="5" t="s">
        <v>68</v>
      </c>
      <c r="D45" s="6">
        <v>428000</v>
      </c>
      <c r="E45" s="6">
        <v>428000</v>
      </c>
      <c r="F45" s="6"/>
      <c r="G45" s="6"/>
      <c r="H45" s="6"/>
      <c r="I45" s="6"/>
      <c r="J45" s="6">
        <f t="shared" si="4"/>
        <v>0</v>
      </c>
      <c r="K45" s="6">
        <f t="shared" si="5"/>
        <v>428000</v>
      </c>
      <c r="L45" s="6">
        <f t="shared" si="6"/>
        <v>428000</v>
      </c>
      <c r="M45" s="6">
        <f t="shared" si="7"/>
        <v>428000</v>
      </c>
    </row>
    <row r="46" spans="1:13" ht="12.75" customHeight="1" x14ac:dyDescent="0.2">
      <c r="A46" s="4"/>
      <c r="B46" s="5"/>
      <c r="C46" s="5" t="s">
        <v>69</v>
      </c>
      <c r="D46" s="6"/>
      <c r="E46" s="6"/>
      <c r="F46" s="6"/>
      <c r="G46" s="6">
        <v>358400</v>
      </c>
      <c r="H46" s="6"/>
      <c r="I46" s="6"/>
      <c r="J46" s="6">
        <f t="shared" si="4"/>
        <v>358400</v>
      </c>
      <c r="K46" s="6">
        <f t="shared" si="5"/>
        <v>-358400</v>
      </c>
      <c r="L46" s="6">
        <f t="shared" si="6"/>
        <v>-358400</v>
      </c>
      <c r="M46" s="6">
        <f t="shared" si="7"/>
        <v>-358400</v>
      </c>
    </row>
    <row r="47" spans="1:13" ht="12.75" customHeight="1" x14ac:dyDescent="0.2">
      <c r="A47" s="4"/>
      <c r="B47" s="5"/>
      <c r="C47" s="5" t="s">
        <v>70</v>
      </c>
      <c r="D47" s="6">
        <v>19500</v>
      </c>
      <c r="E47" s="6">
        <v>19500</v>
      </c>
      <c r="F47" s="6"/>
      <c r="G47" s="6"/>
      <c r="H47" s="6"/>
      <c r="I47" s="6"/>
      <c r="J47" s="6">
        <f t="shared" si="4"/>
        <v>0</v>
      </c>
      <c r="K47" s="6">
        <f t="shared" si="5"/>
        <v>19500</v>
      </c>
      <c r="L47" s="6">
        <f t="shared" si="6"/>
        <v>19500</v>
      </c>
      <c r="M47" s="6">
        <f t="shared" si="7"/>
        <v>19500</v>
      </c>
    </row>
    <row r="48" spans="1:13" ht="12.75" customHeight="1" x14ac:dyDescent="0.2">
      <c r="A48" s="4"/>
      <c r="B48" s="5"/>
      <c r="C48" s="5" t="s">
        <v>71</v>
      </c>
      <c r="D48" s="6"/>
      <c r="E48" s="6"/>
      <c r="F48" s="6"/>
      <c r="G48" s="6">
        <v>19500</v>
      </c>
      <c r="H48" s="6"/>
      <c r="I48" s="6"/>
      <c r="J48" s="6">
        <f t="shared" si="4"/>
        <v>19500</v>
      </c>
      <c r="K48" s="6">
        <f t="shared" si="5"/>
        <v>-19500</v>
      </c>
      <c r="L48" s="6">
        <f t="shared" si="6"/>
        <v>-19500</v>
      </c>
      <c r="M48" s="6">
        <f t="shared" si="7"/>
        <v>-19500</v>
      </c>
    </row>
    <row r="49" spans="1:13" ht="12.75" customHeight="1" x14ac:dyDescent="0.2">
      <c r="A49" s="4"/>
      <c r="B49" s="5"/>
      <c r="C49" s="5" t="s">
        <v>72</v>
      </c>
      <c r="D49" s="6">
        <v>99038.79</v>
      </c>
      <c r="E49" s="6">
        <v>99038.79</v>
      </c>
      <c r="F49" s="6"/>
      <c r="G49" s="6"/>
      <c r="H49" s="6"/>
      <c r="I49" s="6"/>
      <c r="J49" s="6">
        <f t="shared" si="4"/>
        <v>0</v>
      </c>
      <c r="K49" s="6">
        <f t="shared" si="5"/>
        <v>99038.79</v>
      </c>
      <c r="L49" s="6">
        <f t="shared" si="6"/>
        <v>99038.79</v>
      </c>
      <c r="M49" s="6">
        <f t="shared" si="7"/>
        <v>99038.79</v>
      </c>
    </row>
    <row r="50" spans="1:13" ht="12.75" customHeight="1" x14ac:dyDescent="0.2">
      <c r="A50" s="4"/>
      <c r="B50" s="5"/>
      <c r="C50" s="5" t="s">
        <v>73</v>
      </c>
      <c r="D50" s="6"/>
      <c r="E50" s="6"/>
      <c r="F50" s="6"/>
      <c r="G50" s="6">
        <v>99038.79</v>
      </c>
      <c r="H50" s="6"/>
      <c r="I50" s="6"/>
      <c r="J50" s="6">
        <f t="shared" si="4"/>
        <v>99038.79</v>
      </c>
      <c r="K50" s="6">
        <f t="shared" si="5"/>
        <v>-99038.79</v>
      </c>
      <c r="L50" s="6">
        <f t="shared" si="6"/>
        <v>-99038.79</v>
      </c>
      <c r="M50" s="6">
        <f t="shared" si="7"/>
        <v>-99038.79</v>
      </c>
    </row>
    <row r="51" spans="1:13" ht="12.75" customHeight="1" x14ac:dyDescent="0.2">
      <c r="A51" s="4"/>
      <c r="B51" s="5"/>
      <c r="C51" s="5" t="s">
        <v>74</v>
      </c>
      <c r="D51" s="6">
        <v>98000</v>
      </c>
      <c r="E51" s="6">
        <v>98000</v>
      </c>
      <c r="F51" s="6"/>
      <c r="G51" s="6"/>
      <c r="H51" s="6"/>
      <c r="I51" s="6"/>
      <c r="J51" s="6">
        <f t="shared" si="4"/>
        <v>0</v>
      </c>
      <c r="K51" s="6">
        <f t="shared" si="5"/>
        <v>98000</v>
      </c>
      <c r="L51" s="6">
        <f t="shared" si="6"/>
        <v>98000</v>
      </c>
      <c r="M51" s="6">
        <f t="shared" si="7"/>
        <v>98000</v>
      </c>
    </row>
    <row r="52" spans="1:13" ht="12.75" customHeight="1" x14ac:dyDescent="0.2">
      <c r="A52" s="4"/>
      <c r="B52" s="5"/>
      <c r="C52" s="5" t="s">
        <v>75</v>
      </c>
      <c r="D52" s="6"/>
      <c r="E52" s="6"/>
      <c r="F52" s="6"/>
      <c r="G52" s="6">
        <v>98000</v>
      </c>
      <c r="H52" s="6"/>
      <c r="I52" s="6"/>
      <c r="J52" s="6">
        <f t="shared" si="4"/>
        <v>98000</v>
      </c>
      <c r="K52" s="6">
        <f t="shared" si="5"/>
        <v>-98000</v>
      </c>
      <c r="L52" s="6">
        <f t="shared" si="6"/>
        <v>-98000</v>
      </c>
      <c r="M52" s="6">
        <f t="shared" si="7"/>
        <v>-98000</v>
      </c>
    </row>
    <row r="53" spans="1:13" ht="12.75" customHeight="1" x14ac:dyDescent="0.2">
      <c r="A53" s="4"/>
      <c r="B53" s="5"/>
      <c r="C53" s="5" t="s">
        <v>76</v>
      </c>
      <c r="D53" s="6">
        <v>9700</v>
      </c>
      <c r="E53" s="6">
        <v>9700</v>
      </c>
      <c r="F53" s="6"/>
      <c r="G53" s="6">
        <v>9700</v>
      </c>
      <c r="H53" s="6"/>
      <c r="I53" s="6"/>
      <c r="J53" s="6">
        <f t="shared" si="4"/>
        <v>9700</v>
      </c>
      <c r="K53" s="6">
        <f t="shared" si="5"/>
        <v>0</v>
      </c>
      <c r="L53" s="6">
        <f t="shared" si="6"/>
        <v>0</v>
      </c>
      <c r="M53" s="6">
        <f t="shared" si="7"/>
        <v>0</v>
      </c>
    </row>
    <row r="54" spans="1:13" ht="12.75" customHeight="1" x14ac:dyDescent="0.2">
      <c r="A54" s="4"/>
      <c r="B54" s="5"/>
      <c r="C54" s="5" t="s">
        <v>77</v>
      </c>
      <c r="D54" s="6">
        <v>45000</v>
      </c>
      <c r="E54" s="6">
        <v>45000</v>
      </c>
      <c r="F54" s="6"/>
      <c r="G54" s="6"/>
      <c r="H54" s="6"/>
      <c r="I54" s="6"/>
      <c r="J54" s="6">
        <f t="shared" si="4"/>
        <v>0</v>
      </c>
      <c r="K54" s="6">
        <f t="shared" si="5"/>
        <v>45000</v>
      </c>
      <c r="L54" s="6">
        <f t="shared" si="6"/>
        <v>45000</v>
      </c>
      <c r="M54" s="6">
        <f t="shared" si="7"/>
        <v>45000</v>
      </c>
    </row>
    <row r="55" spans="1:13" ht="12.75" customHeight="1" x14ac:dyDescent="0.2">
      <c r="A55" s="4"/>
      <c r="B55" s="5"/>
      <c r="C55" s="5" t="s">
        <v>78</v>
      </c>
      <c r="D55" s="6"/>
      <c r="E55" s="6"/>
      <c r="F55" s="6"/>
      <c r="G55" s="6">
        <v>45000</v>
      </c>
      <c r="H55" s="6"/>
      <c r="I55" s="6"/>
      <c r="J55" s="6">
        <f t="shared" si="4"/>
        <v>45000</v>
      </c>
      <c r="K55" s="6">
        <f t="shared" si="5"/>
        <v>-45000</v>
      </c>
      <c r="L55" s="6">
        <f t="shared" si="6"/>
        <v>-45000</v>
      </c>
      <c r="M55" s="6">
        <f t="shared" si="7"/>
        <v>-45000</v>
      </c>
    </row>
    <row r="56" spans="1:13" ht="12.75" customHeight="1" x14ac:dyDescent="0.2">
      <c r="A56" s="4"/>
      <c r="B56" s="5"/>
      <c r="C56" s="5" t="s">
        <v>79</v>
      </c>
      <c r="D56" s="6">
        <v>40000</v>
      </c>
      <c r="E56" s="6">
        <v>40000</v>
      </c>
      <c r="F56" s="6"/>
      <c r="G56" s="6"/>
      <c r="H56" s="6"/>
      <c r="I56" s="6"/>
      <c r="J56" s="6">
        <f t="shared" si="4"/>
        <v>0</v>
      </c>
      <c r="K56" s="6">
        <f t="shared" si="5"/>
        <v>40000</v>
      </c>
      <c r="L56" s="6">
        <f t="shared" si="6"/>
        <v>40000</v>
      </c>
      <c r="M56" s="6">
        <f t="shared" si="7"/>
        <v>40000</v>
      </c>
    </row>
    <row r="57" spans="1:13" ht="12.75" customHeight="1" x14ac:dyDescent="0.2">
      <c r="A57" s="4"/>
      <c r="B57" s="5"/>
      <c r="C57" s="5" t="s">
        <v>80</v>
      </c>
      <c r="D57" s="6">
        <v>4045.9</v>
      </c>
      <c r="E57" s="6">
        <v>4045.9</v>
      </c>
      <c r="F57" s="6"/>
      <c r="G57" s="6">
        <v>4000</v>
      </c>
      <c r="H57" s="6"/>
      <c r="I57" s="6"/>
      <c r="J57" s="6">
        <f t="shared" si="4"/>
        <v>4000</v>
      </c>
      <c r="K57" s="6">
        <f t="shared" si="5"/>
        <v>45.900000000000091</v>
      </c>
      <c r="L57" s="6">
        <f t="shared" si="6"/>
        <v>45.900000000000091</v>
      </c>
      <c r="M57" s="6">
        <f t="shared" si="7"/>
        <v>45.900000000000091</v>
      </c>
    </row>
    <row r="58" spans="1:13" ht="12.75" customHeight="1" x14ac:dyDescent="0.2">
      <c r="A58" s="4"/>
      <c r="B58" s="5"/>
      <c r="C58" s="5" t="s">
        <v>81</v>
      </c>
      <c r="D58" s="6"/>
      <c r="E58" s="6"/>
      <c r="F58" s="6"/>
      <c r="G58" s="6">
        <v>40000</v>
      </c>
      <c r="H58" s="6"/>
      <c r="I58" s="6"/>
      <c r="J58" s="6">
        <f t="shared" si="4"/>
        <v>40000</v>
      </c>
      <c r="K58" s="6">
        <f t="shared" si="5"/>
        <v>-40000</v>
      </c>
      <c r="L58" s="6">
        <f t="shared" si="6"/>
        <v>-40000</v>
      </c>
      <c r="M58" s="6">
        <f t="shared" si="7"/>
        <v>-40000</v>
      </c>
    </row>
    <row r="59" spans="1:13" ht="12.75" customHeight="1" x14ac:dyDescent="0.2">
      <c r="A59" s="4"/>
      <c r="B59" s="5"/>
      <c r="C59" s="5" t="s">
        <v>82</v>
      </c>
      <c r="D59" s="6">
        <v>40128.14</v>
      </c>
      <c r="E59" s="6">
        <v>40128.14</v>
      </c>
      <c r="F59" s="6"/>
      <c r="G59" s="6"/>
      <c r="H59" s="6"/>
      <c r="I59" s="6"/>
      <c r="J59" s="6">
        <f t="shared" si="4"/>
        <v>0</v>
      </c>
      <c r="K59" s="6">
        <f t="shared" si="5"/>
        <v>40128.14</v>
      </c>
      <c r="L59" s="6">
        <f t="shared" si="6"/>
        <v>40128.14</v>
      </c>
      <c r="M59" s="6">
        <f t="shared" si="7"/>
        <v>40128.14</v>
      </c>
    </row>
    <row r="60" spans="1:13" ht="12.75" customHeight="1" x14ac:dyDescent="0.2">
      <c r="A60" s="4"/>
      <c r="B60" s="5"/>
      <c r="C60" s="5" t="s">
        <v>83</v>
      </c>
      <c r="D60" s="6"/>
      <c r="E60" s="6"/>
      <c r="F60" s="6"/>
      <c r="G60" s="6">
        <v>40128.14</v>
      </c>
      <c r="H60" s="6"/>
      <c r="I60" s="6"/>
      <c r="J60" s="6">
        <f t="shared" si="4"/>
        <v>40128.14</v>
      </c>
      <c r="K60" s="6">
        <f t="shared" si="5"/>
        <v>-40128.14</v>
      </c>
      <c r="L60" s="6">
        <f t="shared" si="6"/>
        <v>-40128.14</v>
      </c>
      <c r="M60" s="6">
        <f t="shared" si="7"/>
        <v>-40128.14</v>
      </c>
    </row>
    <row r="61" spans="1:13" ht="12.75" customHeight="1" x14ac:dyDescent="0.2">
      <c r="A61" s="4"/>
      <c r="B61" s="5"/>
      <c r="C61" s="5" t="s">
        <v>84</v>
      </c>
      <c r="D61" s="6">
        <v>30000</v>
      </c>
      <c r="E61" s="6">
        <v>30000</v>
      </c>
      <c r="F61" s="6"/>
      <c r="G61" s="6"/>
      <c r="H61" s="6"/>
      <c r="I61" s="6"/>
      <c r="J61" s="6">
        <f t="shared" si="4"/>
        <v>0</v>
      </c>
      <c r="K61" s="6">
        <f t="shared" si="5"/>
        <v>30000</v>
      </c>
      <c r="L61" s="6">
        <f t="shared" si="6"/>
        <v>30000</v>
      </c>
      <c r="M61" s="6">
        <f t="shared" si="7"/>
        <v>30000</v>
      </c>
    </row>
    <row r="62" spans="1:13" ht="12.75" customHeight="1" x14ac:dyDescent="0.2">
      <c r="A62" s="4"/>
      <c r="B62" s="5"/>
      <c r="C62" s="5" t="s">
        <v>85</v>
      </c>
      <c r="D62" s="6"/>
      <c r="E62" s="6"/>
      <c r="F62" s="6">
        <v>9957.0499999999993</v>
      </c>
      <c r="G62" s="6">
        <v>20042.95</v>
      </c>
      <c r="H62" s="6"/>
      <c r="I62" s="6"/>
      <c r="J62" s="6">
        <f t="shared" si="4"/>
        <v>20042.95</v>
      </c>
      <c r="K62" s="6">
        <f t="shared" si="5"/>
        <v>-30000</v>
      </c>
      <c r="L62" s="6">
        <f t="shared" si="6"/>
        <v>-20042.95</v>
      </c>
      <c r="M62" s="6">
        <f t="shared" si="7"/>
        <v>-20042.95</v>
      </c>
    </row>
    <row r="63" spans="1:13" ht="12.75" customHeight="1" x14ac:dyDescent="0.2">
      <c r="A63" s="4"/>
      <c r="B63" s="5"/>
      <c r="C63" s="5" t="s">
        <v>86</v>
      </c>
      <c r="D63" s="6">
        <v>27000</v>
      </c>
      <c r="E63" s="6">
        <v>27000</v>
      </c>
      <c r="F63" s="6">
        <v>27000</v>
      </c>
      <c r="G63" s="6"/>
      <c r="H63" s="6"/>
      <c r="I63" s="6"/>
      <c r="J63" s="6">
        <f t="shared" si="4"/>
        <v>0</v>
      </c>
      <c r="K63" s="6">
        <f t="shared" si="5"/>
        <v>0</v>
      </c>
      <c r="L63" s="6">
        <f t="shared" si="6"/>
        <v>27000</v>
      </c>
      <c r="M63" s="6">
        <f t="shared" si="7"/>
        <v>27000</v>
      </c>
    </row>
    <row r="64" spans="1:13" ht="12.75" customHeight="1" x14ac:dyDescent="0.2">
      <c r="A64" s="4"/>
      <c r="B64" s="5"/>
      <c r="C64" s="5" t="s">
        <v>87</v>
      </c>
      <c r="D64" s="6">
        <v>63000</v>
      </c>
      <c r="E64" s="6">
        <v>63000</v>
      </c>
      <c r="F64" s="6">
        <v>62963.4</v>
      </c>
      <c r="G64" s="6"/>
      <c r="H64" s="6"/>
      <c r="I64" s="6"/>
      <c r="J64" s="6">
        <f t="shared" si="4"/>
        <v>0</v>
      </c>
      <c r="K64" s="6">
        <f t="shared" si="5"/>
        <v>36.599999999998545</v>
      </c>
      <c r="L64" s="6">
        <f t="shared" si="6"/>
        <v>63000</v>
      </c>
      <c r="M64" s="6">
        <f t="shared" si="7"/>
        <v>63000</v>
      </c>
    </row>
    <row r="65" spans="1:13" ht="12.75" customHeight="1" x14ac:dyDescent="0.2">
      <c r="A65" s="4"/>
      <c r="B65" s="5"/>
      <c r="C65" s="5" t="s">
        <v>88</v>
      </c>
      <c r="D65" s="6">
        <v>20000</v>
      </c>
      <c r="E65" s="6">
        <v>20000</v>
      </c>
      <c r="F65" s="6"/>
      <c r="G65" s="6"/>
      <c r="H65" s="6"/>
      <c r="I65" s="6"/>
      <c r="J65" s="6">
        <f t="shared" si="4"/>
        <v>0</v>
      </c>
      <c r="K65" s="6">
        <f t="shared" si="5"/>
        <v>20000</v>
      </c>
      <c r="L65" s="6">
        <f t="shared" si="6"/>
        <v>20000</v>
      </c>
      <c r="M65" s="6">
        <f t="shared" si="7"/>
        <v>20000</v>
      </c>
    </row>
    <row r="66" spans="1:13" ht="12.75" customHeight="1" x14ac:dyDescent="0.2">
      <c r="A66" s="4"/>
      <c r="B66" s="5"/>
      <c r="C66" s="5" t="s">
        <v>89</v>
      </c>
      <c r="D66" s="6">
        <v>8000</v>
      </c>
      <c r="E66" s="6">
        <v>8000</v>
      </c>
      <c r="F66" s="6"/>
      <c r="G66" s="6"/>
      <c r="H66" s="6"/>
      <c r="I66" s="6"/>
      <c r="J66" s="6">
        <f t="shared" si="4"/>
        <v>0</v>
      </c>
      <c r="K66" s="6">
        <f t="shared" si="5"/>
        <v>8000</v>
      </c>
      <c r="L66" s="6">
        <f t="shared" si="6"/>
        <v>8000</v>
      </c>
      <c r="M66" s="6">
        <f t="shared" si="7"/>
        <v>8000</v>
      </c>
    </row>
    <row r="67" spans="1:13" ht="12.75" customHeight="1" x14ac:dyDescent="0.2">
      <c r="A67" s="4"/>
      <c r="B67" s="5"/>
      <c r="C67" s="5" t="s">
        <v>90</v>
      </c>
      <c r="D67" s="6"/>
      <c r="E67" s="6"/>
      <c r="F67" s="6"/>
      <c r="G67" s="6">
        <v>7100</v>
      </c>
      <c r="H67" s="6"/>
      <c r="I67" s="6"/>
      <c r="J67" s="6">
        <f t="shared" si="4"/>
        <v>7100</v>
      </c>
      <c r="K67" s="6">
        <f t="shared" si="5"/>
        <v>-7100</v>
      </c>
      <c r="L67" s="6">
        <f t="shared" si="6"/>
        <v>-7100</v>
      </c>
      <c r="M67" s="6">
        <f t="shared" si="7"/>
        <v>-7100</v>
      </c>
    </row>
    <row r="68" spans="1:13" ht="12.75" customHeight="1" x14ac:dyDescent="0.2">
      <c r="A68" s="4"/>
      <c r="B68" s="5"/>
      <c r="C68" s="5" t="s">
        <v>91</v>
      </c>
      <c r="D68" s="6"/>
      <c r="E68" s="6"/>
      <c r="F68" s="6"/>
      <c r="G68" s="6">
        <v>14500</v>
      </c>
      <c r="H68" s="6"/>
      <c r="I68" s="6"/>
      <c r="J68" s="6">
        <f t="shared" si="4"/>
        <v>14500</v>
      </c>
      <c r="K68" s="6">
        <f t="shared" si="5"/>
        <v>-14500</v>
      </c>
      <c r="L68" s="6">
        <f t="shared" si="6"/>
        <v>-14500</v>
      </c>
      <c r="M68" s="6">
        <f t="shared" si="7"/>
        <v>-14500</v>
      </c>
    </row>
    <row r="69" spans="1:13" ht="12.75" customHeight="1" x14ac:dyDescent="0.2">
      <c r="A69" s="4"/>
      <c r="B69" s="5"/>
      <c r="C69" s="5" t="s">
        <v>92</v>
      </c>
      <c r="D69" s="6">
        <v>42872</v>
      </c>
      <c r="E69" s="6">
        <v>42872</v>
      </c>
      <c r="F69" s="6"/>
      <c r="G69" s="6"/>
      <c r="H69" s="6"/>
      <c r="I69" s="6"/>
      <c r="J69" s="6">
        <f t="shared" si="4"/>
        <v>0</v>
      </c>
      <c r="K69" s="6">
        <f t="shared" si="5"/>
        <v>42872</v>
      </c>
      <c r="L69" s="6">
        <f t="shared" si="6"/>
        <v>42872</v>
      </c>
      <c r="M69" s="6">
        <f t="shared" si="7"/>
        <v>42872</v>
      </c>
    </row>
    <row r="70" spans="1:13" ht="12.75" customHeight="1" x14ac:dyDescent="0.2">
      <c r="A70" s="4"/>
      <c r="B70" s="5"/>
      <c r="C70" s="5" t="s">
        <v>93</v>
      </c>
      <c r="D70" s="6">
        <v>12000</v>
      </c>
      <c r="E70" s="6">
        <v>12000</v>
      </c>
      <c r="F70" s="6"/>
      <c r="G70" s="6">
        <v>5760.35</v>
      </c>
      <c r="H70" s="6"/>
      <c r="I70" s="6"/>
      <c r="J70" s="6">
        <f t="shared" si="4"/>
        <v>5760.35</v>
      </c>
      <c r="K70" s="6">
        <f t="shared" si="5"/>
        <v>6239.65</v>
      </c>
      <c r="L70" s="6">
        <f t="shared" si="6"/>
        <v>6239.65</v>
      </c>
      <c r="M70" s="6">
        <f t="shared" si="7"/>
        <v>6239.65</v>
      </c>
    </row>
    <row r="71" spans="1:13" ht="12.75" customHeight="1" x14ac:dyDescent="0.2">
      <c r="A71" s="4"/>
      <c r="B71" s="5"/>
      <c r="C71" s="5" t="s">
        <v>94</v>
      </c>
      <c r="D71" s="6">
        <v>7340</v>
      </c>
      <c r="E71" s="6">
        <v>7340</v>
      </c>
      <c r="F71" s="6"/>
      <c r="G71" s="6">
        <v>7340</v>
      </c>
      <c r="H71" s="6"/>
      <c r="I71" s="6"/>
      <c r="J71" s="6">
        <f t="shared" si="4"/>
        <v>7340</v>
      </c>
      <c r="K71" s="6">
        <f t="shared" si="5"/>
        <v>0</v>
      </c>
      <c r="L71" s="6">
        <f t="shared" si="6"/>
        <v>0</v>
      </c>
      <c r="M71" s="6">
        <f t="shared" si="7"/>
        <v>0</v>
      </c>
    </row>
    <row r="72" spans="1:13" ht="12.75" customHeight="1" x14ac:dyDescent="0.2">
      <c r="A72" s="4"/>
      <c r="B72" s="5"/>
      <c r="C72" s="5" t="s">
        <v>95</v>
      </c>
      <c r="D72" s="6"/>
      <c r="E72" s="6"/>
      <c r="F72" s="6"/>
      <c r="G72" s="6">
        <v>42200</v>
      </c>
      <c r="H72" s="6"/>
      <c r="I72" s="6"/>
      <c r="J72" s="6">
        <f t="shared" si="4"/>
        <v>42200</v>
      </c>
      <c r="K72" s="6">
        <f t="shared" si="5"/>
        <v>-42200</v>
      </c>
      <c r="L72" s="6">
        <f t="shared" si="6"/>
        <v>-42200</v>
      </c>
      <c r="M72" s="6">
        <f t="shared" si="7"/>
        <v>-42200</v>
      </c>
    </row>
    <row r="73" spans="1:13" ht="12.75" customHeight="1" x14ac:dyDescent="0.2">
      <c r="A73" s="4"/>
      <c r="B73" s="5"/>
      <c r="C73" s="5" t="s">
        <v>96</v>
      </c>
      <c r="D73" s="6">
        <v>38000</v>
      </c>
      <c r="E73" s="6">
        <v>38000</v>
      </c>
      <c r="F73" s="6"/>
      <c r="G73" s="6">
        <v>38000</v>
      </c>
      <c r="H73" s="6"/>
      <c r="I73" s="6"/>
      <c r="J73" s="6">
        <f t="shared" si="4"/>
        <v>38000</v>
      </c>
      <c r="K73" s="6">
        <f t="shared" si="5"/>
        <v>0</v>
      </c>
      <c r="L73" s="6">
        <f t="shared" si="6"/>
        <v>0</v>
      </c>
      <c r="M73" s="6">
        <f t="shared" si="7"/>
        <v>0</v>
      </c>
    </row>
    <row r="74" spans="1:13" ht="12.75" customHeight="1" x14ac:dyDescent="0.2">
      <c r="A74" s="4"/>
      <c r="B74" s="5"/>
      <c r="C74" s="5" t="s">
        <v>97</v>
      </c>
      <c r="D74" s="6">
        <v>55500</v>
      </c>
      <c r="E74" s="6">
        <v>55500</v>
      </c>
      <c r="F74" s="6"/>
      <c r="G74" s="6"/>
      <c r="H74" s="6"/>
      <c r="I74" s="6"/>
      <c r="J74" s="6">
        <f t="shared" si="4"/>
        <v>0</v>
      </c>
      <c r="K74" s="6">
        <f t="shared" si="5"/>
        <v>55500</v>
      </c>
      <c r="L74" s="6">
        <f t="shared" si="6"/>
        <v>55500</v>
      </c>
      <c r="M74" s="6">
        <f t="shared" si="7"/>
        <v>55500</v>
      </c>
    </row>
    <row r="75" spans="1:13" ht="12.75" customHeight="1" x14ac:dyDescent="0.2">
      <c r="A75" s="4"/>
      <c r="B75" s="5"/>
      <c r="C75" s="5" t="s">
        <v>98</v>
      </c>
      <c r="D75" s="6"/>
      <c r="E75" s="6"/>
      <c r="F75" s="6"/>
      <c r="G75" s="6">
        <v>695</v>
      </c>
      <c r="H75" s="6"/>
      <c r="I75" s="6"/>
      <c r="J75" s="6">
        <f t="shared" ref="J75:J83" si="8">G75+H75+I75</f>
        <v>695</v>
      </c>
      <c r="K75" s="6">
        <f t="shared" ref="K75:K82" si="9">E75-F75-J75</f>
        <v>-695</v>
      </c>
      <c r="L75" s="6">
        <f t="shared" ref="L75:L82" si="10">D75-J75</f>
        <v>-695</v>
      </c>
      <c r="M75" s="6">
        <f t="shared" ref="M75:M82" si="11">E75-J75</f>
        <v>-695</v>
      </c>
    </row>
    <row r="76" spans="1:13" ht="12.75" customHeight="1" x14ac:dyDescent="0.2">
      <c r="A76" s="4"/>
      <c r="B76" s="5"/>
      <c r="C76" s="5" t="s">
        <v>99</v>
      </c>
      <c r="D76" s="6"/>
      <c r="E76" s="6"/>
      <c r="F76" s="6"/>
      <c r="G76" s="6">
        <v>47900</v>
      </c>
      <c r="H76" s="6"/>
      <c r="I76" s="6"/>
      <c r="J76" s="6">
        <f t="shared" si="8"/>
        <v>47900</v>
      </c>
      <c r="K76" s="6">
        <f t="shared" si="9"/>
        <v>-47900</v>
      </c>
      <c r="L76" s="6">
        <f t="shared" si="10"/>
        <v>-47900</v>
      </c>
      <c r="M76" s="6">
        <f t="shared" si="11"/>
        <v>-47900</v>
      </c>
    </row>
    <row r="77" spans="1:13" ht="12.75" customHeight="1" x14ac:dyDescent="0.2">
      <c r="A77" s="4"/>
      <c r="B77" s="5"/>
      <c r="C77" s="5" t="s">
        <v>100</v>
      </c>
      <c r="D77" s="6">
        <v>55000</v>
      </c>
      <c r="E77" s="6">
        <v>55000</v>
      </c>
      <c r="F77" s="6"/>
      <c r="G77" s="6"/>
      <c r="H77" s="6"/>
      <c r="I77" s="6"/>
      <c r="J77" s="6">
        <f t="shared" si="8"/>
        <v>0</v>
      </c>
      <c r="K77" s="6">
        <f t="shared" si="9"/>
        <v>55000</v>
      </c>
      <c r="L77" s="6">
        <f t="shared" si="10"/>
        <v>55000</v>
      </c>
      <c r="M77" s="6">
        <f t="shared" si="11"/>
        <v>55000</v>
      </c>
    </row>
    <row r="78" spans="1:13" ht="12.75" customHeight="1" x14ac:dyDescent="0.2">
      <c r="A78" s="4"/>
      <c r="B78" s="5"/>
      <c r="C78" s="5" t="s">
        <v>101</v>
      </c>
      <c r="D78" s="6">
        <v>64500</v>
      </c>
      <c r="E78" s="6">
        <v>64500</v>
      </c>
      <c r="F78" s="6"/>
      <c r="G78" s="6">
        <v>62905</v>
      </c>
      <c r="H78" s="6"/>
      <c r="I78" s="6"/>
      <c r="J78" s="6">
        <f t="shared" si="8"/>
        <v>62905</v>
      </c>
      <c r="K78" s="6">
        <f t="shared" si="9"/>
        <v>1595</v>
      </c>
      <c r="L78" s="6">
        <f t="shared" si="10"/>
        <v>1595</v>
      </c>
      <c r="M78" s="6">
        <f t="shared" si="11"/>
        <v>1595</v>
      </c>
    </row>
    <row r="79" spans="1:13" ht="12.75" customHeight="1" x14ac:dyDescent="0.2">
      <c r="A79" s="4"/>
      <c r="B79" s="5"/>
      <c r="C79" s="5" t="s">
        <v>102</v>
      </c>
      <c r="D79" s="6"/>
      <c r="E79" s="6"/>
      <c r="F79" s="6"/>
      <c r="G79" s="6">
        <v>55000</v>
      </c>
      <c r="H79" s="6"/>
      <c r="I79" s="6"/>
      <c r="J79" s="6">
        <f t="shared" si="8"/>
        <v>55000</v>
      </c>
      <c r="K79" s="6">
        <f t="shared" si="9"/>
        <v>-55000</v>
      </c>
      <c r="L79" s="6">
        <f t="shared" si="10"/>
        <v>-55000</v>
      </c>
      <c r="M79" s="6">
        <f t="shared" si="11"/>
        <v>-55000</v>
      </c>
    </row>
    <row r="80" spans="1:13" ht="12.75" customHeight="1" x14ac:dyDescent="0.2">
      <c r="A80" s="4"/>
      <c r="B80" s="5"/>
      <c r="C80" s="5" t="s">
        <v>103</v>
      </c>
      <c r="D80" s="6">
        <v>1500</v>
      </c>
      <c r="E80" s="6">
        <v>1500</v>
      </c>
      <c r="F80" s="6"/>
      <c r="G80" s="6"/>
      <c r="H80" s="6"/>
      <c r="I80" s="6"/>
      <c r="J80" s="6">
        <f t="shared" si="8"/>
        <v>0</v>
      </c>
      <c r="K80" s="6">
        <f t="shared" si="9"/>
        <v>1500</v>
      </c>
      <c r="L80" s="6">
        <f t="shared" si="10"/>
        <v>1500</v>
      </c>
      <c r="M80" s="6">
        <f t="shared" si="11"/>
        <v>1500</v>
      </c>
    </row>
    <row r="81" spans="1:13" ht="12.75" customHeight="1" x14ac:dyDescent="0.2">
      <c r="A81" s="4"/>
      <c r="B81" s="5"/>
      <c r="C81" s="5" t="s">
        <v>104</v>
      </c>
      <c r="D81" s="6">
        <v>25788</v>
      </c>
      <c r="E81" s="6">
        <v>25788</v>
      </c>
      <c r="F81" s="6"/>
      <c r="G81" s="6">
        <v>25788</v>
      </c>
      <c r="H81" s="6"/>
      <c r="I81" s="6"/>
      <c r="J81" s="6">
        <f t="shared" si="8"/>
        <v>25788</v>
      </c>
      <c r="K81" s="6">
        <f t="shared" si="9"/>
        <v>0</v>
      </c>
      <c r="L81" s="6">
        <f t="shared" si="10"/>
        <v>0</v>
      </c>
      <c r="M81" s="6">
        <f t="shared" si="11"/>
        <v>0</v>
      </c>
    </row>
    <row r="82" spans="1:13" ht="12.75" customHeight="1" x14ac:dyDescent="0.2">
      <c r="A82" s="4"/>
      <c r="B82" s="5"/>
      <c r="C82" s="5" t="s">
        <v>105</v>
      </c>
      <c r="D82" s="6">
        <v>200000</v>
      </c>
      <c r="E82" s="6">
        <v>200000</v>
      </c>
      <c r="F82" s="6"/>
      <c r="G82" s="6">
        <v>168256</v>
      </c>
      <c r="H82" s="6"/>
      <c r="I82" s="6"/>
      <c r="J82" s="6">
        <f t="shared" si="8"/>
        <v>168256</v>
      </c>
      <c r="K82" s="6">
        <f t="shared" si="9"/>
        <v>31744</v>
      </c>
      <c r="L82" s="6">
        <f t="shared" si="10"/>
        <v>31744</v>
      </c>
      <c r="M82" s="6">
        <f t="shared" si="11"/>
        <v>31744</v>
      </c>
    </row>
    <row r="83" spans="1:13" ht="22.5" customHeight="1" x14ac:dyDescent="0.2">
      <c r="A83" s="7" t="s">
        <v>106</v>
      </c>
      <c r="B83" s="5" t="s">
        <v>107</v>
      </c>
      <c r="C83" s="5"/>
      <c r="D83" s="6">
        <v>-1445222.22</v>
      </c>
      <c r="E83" s="6">
        <v>-1445222.22</v>
      </c>
      <c r="F83" s="6">
        <v>-743267.05</v>
      </c>
      <c r="G83" s="6">
        <v>695196.94</v>
      </c>
      <c r="H83" s="6"/>
      <c r="I83" s="6"/>
      <c r="J83" s="6">
        <f t="shared" si="8"/>
        <v>695196.94</v>
      </c>
      <c r="K83" s="6"/>
      <c r="L83" s="6"/>
      <c r="M83" s="6"/>
    </row>
  </sheetData>
  <mergeCells count="14">
    <mergeCell ref="A8:A9"/>
    <mergeCell ref="A6:M6"/>
    <mergeCell ref="A1:M1"/>
    <mergeCell ref="A2:M2"/>
    <mergeCell ref="A3:M3"/>
    <mergeCell ref="A4:M4"/>
    <mergeCell ref="B8:B9"/>
    <mergeCell ref="C8:C9"/>
    <mergeCell ref="D8:D9"/>
    <mergeCell ref="L8:M8"/>
    <mergeCell ref="E8:E9"/>
    <mergeCell ref="G8:J8"/>
    <mergeCell ref="F8:F9"/>
    <mergeCell ref="K8:K9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61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12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</row>
    <row r="2" spans="1:166" ht="1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</row>
    <row r="3" spans="1:166" ht="15" customHeight="1" x14ac:dyDescent="0.2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6" ht="15" customHeight="1" x14ac:dyDescent="0.2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8"/>
      <c r="ES4" s="8"/>
      <c r="ET4" s="89" t="s">
        <v>109</v>
      </c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1"/>
    </row>
    <row r="5" spans="1:166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9" t="s">
        <v>110</v>
      </c>
      <c r="ER5" s="8"/>
      <c r="ES5" s="8"/>
      <c r="ET5" s="115" t="s">
        <v>111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116"/>
    </row>
    <row r="6" spans="1:16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19" t="s">
        <v>121</v>
      </c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9" t="s">
        <v>112</v>
      </c>
      <c r="ER6" s="8"/>
      <c r="ES6" s="8"/>
      <c r="ET6" s="49" t="s">
        <v>122</v>
      </c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117"/>
    </row>
    <row r="7" spans="1:166" ht="15" customHeight="1" x14ac:dyDescent="0.2">
      <c r="A7" s="121" t="s">
        <v>113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8"/>
      <c r="BD7" s="8"/>
      <c r="BE7" s="119" t="s">
        <v>123</v>
      </c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9"/>
      <c r="ER7" s="8"/>
      <c r="ES7" s="8"/>
      <c r="ET7" s="61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124"/>
    </row>
    <row r="8" spans="1:166" ht="1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8"/>
      <c r="BD8" s="8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9" t="s">
        <v>114</v>
      </c>
      <c r="ER8" s="8"/>
      <c r="ES8" s="8"/>
      <c r="ET8" s="49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4"/>
    </row>
    <row r="9" spans="1:166" ht="1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8"/>
      <c r="BD9" s="8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9" t="s">
        <v>115</v>
      </c>
      <c r="ER9" s="8"/>
      <c r="ES9" s="8"/>
      <c r="ET9" s="49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4"/>
    </row>
    <row r="10" spans="1:166" ht="15" customHeight="1" x14ac:dyDescent="0.2">
      <c r="A10" s="8" t="s">
        <v>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26" t="s">
        <v>124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9" t="s">
        <v>117</v>
      </c>
      <c r="ER10" s="8"/>
      <c r="ES10" s="8"/>
      <c r="ET10" s="49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117"/>
    </row>
    <row r="11" spans="1:166" ht="15" customHeight="1" x14ac:dyDescent="0.2">
      <c r="A11" s="8" t="s">
        <v>118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49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117"/>
    </row>
    <row r="12" spans="1:166" ht="15" customHeight="1" x14ac:dyDescent="0.2">
      <c r="A12" s="8" t="s">
        <v>119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9" t="s">
        <v>120</v>
      </c>
      <c r="ER12" s="8"/>
      <c r="ES12" s="8"/>
      <c r="ET12" s="118">
        <v>383</v>
      </c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6"/>
    </row>
    <row r="13" spans="1:166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</row>
    <row r="14" spans="1:166" ht="12.75" customHeight="1" x14ac:dyDescent="0.2">
      <c r="A14" s="112" t="s">
        <v>125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</row>
    <row r="15" spans="1:166" ht="9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</row>
    <row r="16" spans="1:166" ht="11.25" customHeight="1" x14ac:dyDescent="0.2">
      <c r="A16" s="95" t="s">
        <v>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  <c r="AN16" s="99" t="s">
        <v>126</v>
      </c>
      <c r="AO16" s="95"/>
      <c r="AP16" s="95"/>
      <c r="AQ16" s="95"/>
      <c r="AR16" s="95"/>
      <c r="AS16" s="96"/>
      <c r="AT16" s="99" t="s">
        <v>127</v>
      </c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6"/>
      <c r="BJ16" s="99" t="s">
        <v>128</v>
      </c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6"/>
      <c r="CF16" s="86" t="s">
        <v>129</v>
      </c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8"/>
      <c r="ET16" s="99" t="s">
        <v>13</v>
      </c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102"/>
    </row>
    <row r="17" spans="1:166" ht="57.75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8"/>
      <c r="AN17" s="100"/>
      <c r="AO17" s="97"/>
      <c r="AP17" s="97"/>
      <c r="AQ17" s="97"/>
      <c r="AR17" s="97"/>
      <c r="AS17" s="98"/>
      <c r="AT17" s="100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8"/>
      <c r="BJ17" s="100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8"/>
      <c r="CF17" s="87" t="s">
        <v>130</v>
      </c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8"/>
      <c r="CW17" s="86" t="s">
        <v>15</v>
      </c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8"/>
      <c r="DN17" s="86" t="s">
        <v>16</v>
      </c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8"/>
      <c r="EE17" s="86" t="s">
        <v>17</v>
      </c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8"/>
      <c r="ET17" s="100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103"/>
    </row>
    <row r="18" spans="1:166" ht="12" customHeight="1" x14ac:dyDescent="0.2">
      <c r="A18" s="92">
        <v>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3"/>
      <c r="AN18" s="89">
        <v>2</v>
      </c>
      <c r="AO18" s="90"/>
      <c r="AP18" s="90"/>
      <c r="AQ18" s="90"/>
      <c r="AR18" s="90"/>
      <c r="AS18" s="91"/>
      <c r="AT18" s="89">
        <v>3</v>
      </c>
      <c r="AU18" s="90"/>
      <c r="AV18" s="90"/>
      <c r="AW18" s="90"/>
      <c r="AX18" s="90"/>
      <c r="AY18" s="90"/>
      <c r="AZ18" s="90"/>
      <c r="BA18" s="90"/>
      <c r="BB18" s="90"/>
      <c r="BC18" s="75"/>
      <c r="BD18" s="75"/>
      <c r="BE18" s="75"/>
      <c r="BF18" s="75"/>
      <c r="BG18" s="75"/>
      <c r="BH18" s="75"/>
      <c r="BI18" s="94"/>
      <c r="BJ18" s="89">
        <v>4</v>
      </c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1"/>
      <c r="CF18" s="89">
        <v>5</v>
      </c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1"/>
      <c r="CW18" s="89">
        <v>6</v>
      </c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1"/>
      <c r="DN18" s="89">
        <v>7</v>
      </c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1"/>
      <c r="EE18" s="89">
        <v>8</v>
      </c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1"/>
      <c r="ET18" s="74">
        <v>9</v>
      </c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6"/>
    </row>
    <row r="19" spans="1:166" ht="15" customHeight="1" x14ac:dyDescent="0.2">
      <c r="A19" s="109" t="s">
        <v>131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79" t="s">
        <v>132</v>
      </c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1"/>
      <c r="BD19" s="82"/>
      <c r="BE19" s="82"/>
      <c r="BF19" s="82"/>
      <c r="BG19" s="82"/>
      <c r="BH19" s="82"/>
      <c r="BI19" s="83"/>
      <c r="BJ19" s="84">
        <v>2188900</v>
      </c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>
        <v>3108317.79</v>
      </c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>
        <f t="shared" ref="EE19:EE38" si="0">CF19+CW19+DN19</f>
        <v>3108317.79</v>
      </c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>
        <f t="shared" ref="ET19:ET38" si="1">BJ19-EE19</f>
        <v>-919417.79</v>
      </c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5"/>
    </row>
    <row r="20" spans="1:166" ht="15" customHeight="1" x14ac:dyDescent="0.2">
      <c r="A20" s="47" t="s">
        <v>133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56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8"/>
      <c r="BD20" s="50"/>
      <c r="BE20" s="50"/>
      <c r="BF20" s="50"/>
      <c r="BG20" s="50"/>
      <c r="BH20" s="50"/>
      <c r="BI20" s="51"/>
      <c r="BJ20" s="44">
        <v>2188900</v>
      </c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>
        <v>3108317.79</v>
      </c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1">
        <f t="shared" si="0"/>
        <v>3108317.79</v>
      </c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3"/>
      <c r="ET20" s="44">
        <f t="shared" si="1"/>
        <v>-919417.79</v>
      </c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5"/>
    </row>
    <row r="21" spans="1:166" ht="121.5" customHeight="1" x14ac:dyDescent="0.2">
      <c r="A21" s="111" t="s">
        <v>134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  <c r="AN21" s="56"/>
      <c r="AO21" s="57"/>
      <c r="AP21" s="57"/>
      <c r="AQ21" s="57"/>
      <c r="AR21" s="57"/>
      <c r="AS21" s="57"/>
      <c r="AT21" s="57" t="s">
        <v>135</v>
      </c>
      <c r="AU21" s="57"/>
      <c r="AV21" s="57"/>
      <c r="AW21" s="57"/>
      <c r="AX21" s="57"/>
      <c r="AY21" s="57"/>
      <c r="AZ21" s="57"/>
      <c r="BA21" s="57"/>
      <c r="BB21" s="57"/>
      <c r="BC21" s="58"/>
      <c r="BD21" s="50"/>
      <c r="BE21" s="50"/>
      <c r="BF21" s="50"/>
      <c r="BG21" s="50"/>
      <c r="BH21" s="50"/>
      <c r="BI21" s="51"/>
      <c r="BJ21" s="44">
        <v>56000</v>
      </c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>
        <v>40765.85</v>
      </c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1">
        <f t="shared" si="0"/>
        <v>40765.85</v>
      </c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3"/>
      <c r="ET21" s="44">
        <f t="shared" si="1"/>
        <v>15234.150000000001</v>
      </c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5"/>
    </row>
    <row r="22" spans="1:166" ht="97.15" customHeight="1" x14ac:dyDescent="0.2">
      <c r="A22" s="111" t="s">
        <v>136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  <c r="AN22" s="56"/>
      <c r="AO22" s="57"/>
      <c r="AP22" s="57"/>
      <c r="AQ22" s="57"/>
      <c r="AR22" s="57"/>
      <c r="AS22" s="57"/>
      <c r="AT22" s="57" t="s">
        <v>137</v>
      </c>
      <c r="AU22" s="57"/>
      <c r="AV22" s="57"/>
      <c r="AW22" s="57"/>
      <c r="AX22" s="57"/>
      <c r="AY22" s="57"/>
      <c r="AZ22" s="57"/>
      <c r="BA22" s="57"/>
      <c r="BB22" s="57"/>
      <c r="BC22" s="58"/>
      <c r="BD22" s="50"/>
      <c r="BE22" s="50"/>
      <c r="BF22" s="50"/>
      <c r="BG22" s="50"/>
      <c r="BH22" s="50"/>
      <c r="BI22" s="51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>
        <v>66.66</v>
      </c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1">
        <f t="shared" si="0"/>
        <v>66.66</v>
      </c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3"/>
      <c r="ET22" s="44">
        <f t="shared" si="1"/>
        <v>-66.66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5"/>
    </row>
    <row r="23" spans="1:166" ht="48.6" customHeight="1" x14ac:dyDescent="0.2">
      <c r="A23" s="107" t="s">
        <v>138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/>
      <c r="AN23" s="56"/>
      <c r="AO23" s="57"/>
      <c r="AP23" s="57"/>
      <c r="AQ23" s="57"/>
      <c r="AR23" s="57"/>
      <c r="AS23" s="57"/>
      <c r="AT23" s="57" t="s">
        <v>139</v>
      </c>
      <c r="AU23" s="57"/>
      <c r="AV23" s="57"/>
      <c r="AW23" s="57"/>
      <c r="AX23" s="57"/>
      <c r="AY23" s="57"/>
      <c r="AZ23" s="57"/>
      <c r="BA23" s="57"/>
      <c r="BB23" s="57"/>
      <c r="BC23" s="58"/>
      <c r="BD23" s="50"/>
      <c r="BE23" s="50"/>
      <c r="BF23" s="50"/>
      <c r="BG23" s="50"/>
      <c r="BH23" s="50"/>
      <c r="BI23" s="51"/>
      <c r="BJ23" s="44">
        <v>4000</v>
      </c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>
        <v>15978</v>
      </c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1">
        <f t="shared" si="0"/>
        <v>15978</v>
      </c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3"/>
      <c r="ET23" s="44">
        <f t="shared" si="1"/>
        <v>-11978</v>
      </c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5"/>
    </row>
    <row r="24" spans="1:166" ht="24.2" customHeight="1" x14ac:dyDescent="0.2">
      <c r="A24" s="107" t="s">
        <v>140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/>
      <c r="AN24" s="56"/>
      <c r="AO24" s="57"/>
      <c r="AP24" s="57"/>
      <c r="AQ24" s="57"/>
      <c r="AR24" s="57"/>
      <c r="AS24" s="57"/>
      <c r="AT24" s="57" t="s">
        <v>141</v>
      </c>
      <c r="AU24" s="57"/>
      <c r="AV24" s="57"/>
      <c r="AW24" s="57"/>
      <c r="AX24" s="57"/>
      <c r="AY24" s="57"/>
      <c r="AZ24" s="57"/>
      <c r="BA24" s="57"/>
      <c r="BB24" s="57"/>
      <c r="BC24" s="58"/>
      <c r="BD24" s="50"/>
      <c r="BE24" s="50"/>
      <c r="BF24" s="50"/>
      <c r="BG24" s="50"/>
      <c r="BH24" s="50"/>
      <c r="BI24" s="51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>
        <v>28.86</v>
      </c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1">
        <f t="shared" si="0"/>
        <v>28.86</v>
      </c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3"/>
      <c r="ET24" s="44">
        <f t="shared" si="1"/>
        <v>-28.86</v>
      </c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5"/>
    </row>
    <row r="25" spans="1:166" ht="97.15" customHeight="1" x14ac:dyDescent="0.2">
      <c r="A25" s="107" t="s">
        <v>142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  <c r="AN25" s="56"/>
      <c r="AO25" s="57"/>
      <c r="AP25" s="57"/>
      <c r="AQ25" s="57"/>
      <c r="AR25" s="57"/>
      <c r="AS25" s="57"/>
      <c r="AT25" s="57" t="s">
        <v>143</v>
      </c>
      <c r="AU25" s="57"/>
      <c r="AV25" s="57"/>
      <c r="AW25" s="57"/>
      <c r="AX25" s="57"/>
      <c r="AY25" s="57"/>
      <c r="AZ25" s="57"/>
      <c r="BA25" s="57"/>
      <c r="BB25" s="57"/>
      <c r="BC25" s="58"/>
      <c r="BD25" s="50"/>
      <c r="BE25" s="50"/>
      <c r="BF25" s="50"/>
      <c r="BG25" s="50"/>
      <c r="BH25" s="50"/>
      <c r="BI25" s="51"/>
      <c r="BJ25" s="44">
        <v>64000</v>
      </c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>
        <v>1552.03</v>
      </c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1">
        <f t="shared" si="0"/>
        <v>1552.03</v>
      </c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3"/>
      <c r="ET25" s="44">
        <f t="shared" si="1"/>
        <v>62447.97</v>
      </c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5"/>
    </row>
    <row r="26" spans="1:166" ht="72.95" customHeight="1" x14ac:dyDescent="0.2">
      <c r="A26" s="107" t="s">
        <v>144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/>
      <c r="AN26" s="56"/>
      <c r="AO26" s="57"/>
      <c r="AP26" s="57"/>
      <c r="AQ26" s="57"/>
      <c r="AR26" s="57"/>
      <c r="AS26" s="57"/>
      <c r="AT26" s="57" t="s">
        <v>145</v>
      </c>
      <c r="AU26" s="57"/>
      <c r="AV26" s="57"/>
      <c r="AW26" s="57"/>
      <c r="AX26" s="57"/>
      <c r="AY26" s="57"/>
      <c r="AZ26" s="57"/>
      <c r="BA26" s="57"/>
      <c r="BB26" s="57"/>
      <c r="BC26" s="58"/>
      <c r="BD26" s="50"/>
      <c r="BE26" s="50"/>
      <c r="BF26" s="50"/>
      <c r="BG26" s="50"/>
      <c r="BH26" s="50"/>
      <c r="BI26" s="51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>
        <v>113.43</v>
      </c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1">
        <f t="shared" si="0"/>
        <v>113.43</v>
      </c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3"/>
      <c r="ET26" s="44">
        <f t="shared" si="1"/>
        <v>-113.43</v>
      </c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5"/>
    </row>
    <row r="27" spans="1:166" ht="85.15" customHeight="1" x14ac:dyDescent="0.2">
      <c r="A27" s="107" t="s">
        <v>146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/>
      <c r="AN27" s="56"/>
      <c r="AO27" s="57"/>
      <c r="AP27" s="57"/>
      <c r="AQ27" s="57"/>
      <c r="AR27" s="57"/>
      <c r="AS27" s="57"/>
      <c r="AT27" s="57" t="s">
        <v>147</v>
      </c>
      <c r="AU27" s="57"/>
      <c r="AV27" s="57"/>
      <c r="AW27" s="57"/>
      <c r="AX27" s="57"/>
      <c r="AY27" s="57"/>
      <c r="AZ27" s="57"/>
      <c r="BA27" s="57"/>
      <c r="BB27" s="57"/>
      <c r="BC27" s="58"/>
      <c r="BD27" s="50"/>
      <c r="BE27" s="50"/>
      <c r="BF27" s="50"/>
      <c r="BG27" s="50"/>
      <c r="BH27" s="50"/>
      <c r="BI27" s="51"/>
      <c r="BJ27" s="44">
        <v>138000</v>
      </c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>
        <v>140226</v>
      </c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1">
        <f t="shared" si="0"/>
        <v>140226</v>
      </c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3"/>
      <c r="ET27" s="44">
        <f t="shared" si="1"/>
        <v>-2226</v>
      </c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5"/>
    </row>
    <row r="28" spans="1:166" ht="60.75" customHeight="1" x14ac:dyDescent="0.2">
      <c r="A28" s="107" t="s">
        <v>148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/>
      <c r="AN28" s="56"/>
      <c r="AO28" s="57"/>
      <c r="AP28" s="57"/>
      <c r="AQ28" s="57"/>
      <c r="AR28" s="57"/>
      <c r="AS28" s="57"/>
      <c r="AT28" s="57" t="s">
        <v>149</v>
      </c>
      <c r="AU28" s="57"/>
      <c r="AV28" s="57"/>
      <c r="AW28" s="57"/>
      <c r="AX28" s="57"/>
      <c r="AY28" s="57"/>
      <c r="AZ28" s="57"/>
      <c r="BA28" s="57"/>
      <c r="BB28" s="57"/>
      <c r="BC28" s="58"/>
      <c r="BD28" s="50"/>
      <c r="BE28" s="50"/>
      <c r="BF28" s="50"/>
      <c r="BG28" s="50"/>
      <c r="BH28" s="50"/>
      <c r="BI28" s="51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>
        <v>5257.03</v>
      </c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1">
        <f t="shared" si="0"/>
        <v>5257.03</v>
      </c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3"/>
      <c r="ET28" s="44">
        <f t="shared" si="1"/>
        <v>-5257.03</v>
      </c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5"/>
    </row>
    <row r="29" spans="1:166" ht="85.15" customHeight="1" x14ac:dyDescent="0.2">
      <c r="A29" s="107" t="s">
        <v>150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  <c r="AN29" s="56"/>
      <c r="AO29" s="57"/>
      <c r="AP29" s="57"/>
      <c r="AQ29" s="57"/>
      <c r="AR29" s="57"/>
      <c r="AS29" s="57"/>
      <c r="AT29" s="57" t="s">
        <v>151</v>
      </c>
      <c r="AU29" s="57"/>
      <c r="AV29" s="57"/>
      <c r="AW29" s="57"/>
      <c r="AX29" s="57"/>
      <c r="AY29" s="57"/>
      <c r="AZ29" s="57"/>
      <c r="BA29" s="57"/>
      <c r="BB29" s="57"/>
      <c r="BC29" s="58"/>
      <c r="BD29" s="50"/>
      <c r="BE29" s="50"/>
      <c r="BF29" s="50"/>
      <c r="BG29" s="50"/>
      <c r="BH29" s="50"/>
      <c r="BI29" s="51"/>
      <c r="BJ29" s="44">
        <v>152000</v>
      </c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>
        <v>11691.27</v>
      </c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1">
        <f t="shared" si="0"/>
        <v>11691.27</v>
      </c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3"/>
      <c r="ET29" s="44">
        <f t="shared" si="1"/>
        <v>140308.73000000001</v>
      </c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5"/>
    </row>
    <row r="30" spans="1:166" ht="60.75" customHeight="1" x14ac:dyDescent="0.2">
      <c r="A30" s="107" t="s">
        <v>152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/>
      <c r="AN30" s="56"/>
      <c r="AO30" s="57"/>
      <c r="AP30" s="57"/>
      <c r="AQ30" s="57"/>
      <c r="AR30" s="57"/>
      <c r="AS30" s="57"/>
      <c r="AT30" s="57" t="s">
        <v>153</v>
      </c>
      <c r="AU30" s="57"/>
      <c r="AV30" s="57"/>
      <c r="AW30" s="57"/>
      <c r="AX30" s="57"/>
      <c r="AY30" s="57"/>
      <c r="AZ30" s="57"/>
      <c r="BA30" s="57"/>
      <c r="BB30" s="57"/>
      <c r="BC30" s="58"/>
      <c r="BD30" s="50"/>
      <c r="BE30" s="50"/>
      <c r="BF30" s="50"/>
      <c r="BG30" s="50"/>
      <c r="BH30" s="50"/>
      <c r="BI30" s="51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>
        <v>1739.66</v>
      </c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1">
        <f t="shared" si="0"/>
        <v>1739.66</v>
      </c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3"/>
      <c r="ET30" s="44">
        <f t="shared" si="1"/>
        <v>-1739.66</v>
      </c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5"/>
    </row>
    <row r="31" spans="1:166" ht="109.35" customHeight="1" x14ac:dyDescent="0.2">
      <c r="A31" s="111" t="s">
        <v>154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/>
      <c r="AN31" s="56"/>
      <c r="AO31" s="57"/>
      <c r="AP31" s="57"/>
      <c r="AQ31" s="57"/>
      <c r="AR31" s="57"/>
      <c r="AS31" s="57"/>
      <c r="AT31" s="57" t="s">
        <v>155</v>
      </c>
      <c r="AU31" s="57"/>
      <c r="AV31" s="57"/>
      <c r="AW31" s="57"/>
      <c r="AX31" s="57"/>
      <c r="AY31" s="57"/>
      <c r="AZ31" s="57"/>
      <c r="BA31" s="57"/>
      <c r="BB31" s="57"/>
      <c r="BC31" s="58"/>
      <c r="BD31" s="50"/>
      <c r="BE31" s="50"/>
      <c r="BF31" s="50"/>
      <c r="BG31" s="50"/>
      <c r="BH31" s="50"/>
      <c r="BI31" s="51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>
        <v>90420</v>
      </c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1">
        <f t="shared" si="0"/>
        <v>90420</v>
      </c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3"/>
      <c r="ET31" s="44">
        <f t="shared" si="1"/>
        <v>-90420</v>
      </c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5"/>
    </row>
    <row r="32" spans="1:166" ht="85.15" customHeight="1" x14ac:dyDescent="0.2">
      <c r="A32" s="107" t="s">
        <v>156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N32" s="56"/>
      <c r="AO32" s="57"/>
      <c r="AP32" s="57"/>
      <c r="AQ32" s="57"/>
      <c r="AR32" s="57"/>
      <c r="AS32" s="57"/>
      <c r="AT32" s="57" t="s">
        <v>157</v>
      </c>
      <c r="AU32" s="57"/>
      <c r="AV32" s="57"/>
      <c r="AW32" s="57"/>
      <c r="AX32" s="57"/>
      <c r="AY32" s="57"/>
      <c r="AZ32" s="57"/>
      <c r="BA32" s="57"/>
      <c r="BB32" s="57"/>
      <c r="BC32" s="58"/>
      <c r="BD32" s="50"/>
      <c r="BE32" s="50"/>
      <c r="BF32" s="50"/>
      <c r="BG32" s="50"/>
      <c r="BH32" s="50"/>
      <c r="BI32" s="51"/>
      <c r="BJ32" s="44">
        <v>3000</v>
      </c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>
        <v>3340</v>
      </c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1">
        <f t="shared" si="0"/>
        <v>3340</v>
      </c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3"/>
      <c r="ET32" s="44">
        <f t="shared" si="1"/>
        <v>-340</v>
      </c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5"/>
    </row>
    <row r="33" spans="1:166" ht="60.75" customHeight="1" x14ac:dyDescent="0.2">
      <c r="A33" s="107" t="s">
        <v>158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N33" s="56"/>
      <c r="AO33" s="57"/>
      <c r="AP33" s="57"/>
      <c r="AQ33" s="57"/>
      <c r="AR33" s="57"/>
      <c r="AS33" s="57"/>
      <c r="AT33" s="57" t="s">
        <v>159</v>
      </c>
      <c r="AU33" s="57"/>
      <c r="AV33" s="57"/>
      <c r="AW33" s="57"/>
      <c r="AX33" s="57"/>
      <c r="AY33" s="57"/>
      <c r="AZ33" s="57"/>
      <c r="BA33" s="57"/>
      <c r="BB33" s="57"/>
      <c r="BC33" s="58"/>
      <c r="BD33" s="50"/>
      <c r="BE33" s="50"/>
      <c r="BF33" s="50"/>
      <c r="BG33" s="50"/>
      <c r="BH33" s="50"/>
      <c r="BI33" s="51"/>
      <c r="BJ33" s="44">
        <v>4300</v>
      </c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1">
        <f t="shared" si="0"/>
        <v>0</v>
      </c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3"/>
      <c r="ET33" s="44">
        <f t="shared" si="1"/>
        <v>4300</v>
      </c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5"/>
    </row>
    <row r="34" spans="1:166" ht="36.4" customHeight="1" x14ac:dyDescent="0.2">
      <c r="A34" s="107" t="s">
        <v>160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56"/>
      <c r="AO34" s="57"/>
      <c r="AP34" s="57"/>
      <c r="AQ34" s="57"/>
      <c r="AR34" s="57"/>
      <c r="AS34" s="57"/>
      <c r="AT34" s="57" t="s">
        <v>161</v>
      </c>
      <c r="AU34" s="57"/>
      <c r="AV34" s="57"/>
      <c r="AW34" s="57"/>
      <c r="AX34" s="57"/>
      <c r="AY34" s="57"/>
      <c r="AZ34" s="57"/>
      <c r="BA34" s="57"/>
      <c r="BB34" s="57"/>
      <c r="BC34" s="58"/>
      <c r="BD34" s="50"/>
      <c r="BE34" s="50"/>
      <c r="BF34" s="50"/>
      <c r="BG34" s="50"/>
      <c r="BH34" s="50"/>
      <c r="BI34" s="51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>
        <v>277500</v>
      </c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1">
        <f t="shared" si="0"/>
        <v>277500</v>
      </c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3"/>
      <c r="ET34" s="44">
        <f t="shared" si="1"/>
        <v>-277500</v>
      </c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5"/>
    </row>
    <row r="35" spans="1:166" ht="24.2" customHeight="1" x14ac:dyDescent="0.2">
      <c r="A35" s="107" t="s">
        <v>162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56"/>
      <c r="AO35" s="57"/>
      <c r="AP35" s="57"/>
      <c r="AQ35" s="57"/>
      <c r="AR35" s="57"/>
      <c r="AS35" s="57"/>
      <c r="AT35" s="57" t="s">
        <v>163</v>
      </c>
      <c r="AU35" s="57"/>
      <c r="AV35" s="57"/>
      <c r="AW35" s="57"/>
      <c r="AX35" s="57"/>
      <c r="AY35" s="57"/>
      <c r="AZ35" s="57"/>
      <c r="BA35" s="57"/>
      <c r="BB35" s="57"/>
      <c r="BC35" s="58"/>
      <c r="BD35" s="50"/>
      <c r="BE35" s="50"/>
      <c r="BF35" s="50"/>
      <c r="BG35" s="50"/>
      <c r="BH35" s="50"/>
      <c r="BI35" s="51"/>
      <c r="BJ35" s="44">
        <v>1521300</v>
      </c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>
        <v>1386000</v>
      </c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1">
        <f t="shared" si="0"/>
        <v>1386000</v>
      </c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3"/>
      <c r="ET35" s="44">
        <f t="shared" si="1"/>
        <v>135300</v>
      </c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5"/>
    </row>
    <row r="36" spans="1:166" ht="36.4" customHeight="1" x14ac:dyDescent="0.2">
      <c r="A36" s="107" t="s">
        <v>164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/>
      <c r="AN36" s="56"/>
      <c r="AO36" s="57"/>
      <c r="AP36" s="57"/>
      <c r="AQ36" s="57"/>
      <c r="AR36" s="57"/>
      <c r="AS36" s="57"/>
      <c r="AT36" s="57" t="s">
        <v>165</v>
      </c>
      <c r="AU36" s="57"/>
      <c r="AV36" s="57"/>
      <c r="AW36" s="57"/>
      <c r="AX36" s="57"/>
      <c r="AY36" s="57"/>
      <c r="AZ36" s="57"/>
      <c r="BA36" s="57"/>
      <c r="BB36" s="57"/>
      <c r="BC36" s="58"/>
      <c r="BD36" s="50"/>
      <c r="BE36" s="50"/>
      <c r="BF36" s="50"/>
      <c r="BG36" s="50"/>
      <c r="BH36" s="50"/>
      <c r="BI36" s="51"/>
      <c r="BJ36" s="44">
        <v>172100</v>
      </c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>
        <v>100000</v>
      </c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1">
        <f t="shared" si="0"/>
        <v>100000</v>
      </c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3"/>
      <c r="ET36" s="44">
        <f t="shared" si="1"/>
        <v>72100</v>
      </c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5"/>
    </row>
    <row r="37" spans="1:166" ht="48.6" customHeight="1" x14ac:dyDescent="0.2">
      <c r="A37" s="107" t="s">
        <v>166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56"/>
      <c r="AO37" s="57"/>
      <c r="AP37" s="57"/>
      <c r="AQ37" s="57"/>
      <c r="AR37" s="57"/>
      <c r="AS37" s="57"/>
      <c r="AT37" s="57" t="s">
        <v>167</v>
      </c>
      <c r="AU37" s="57"/>
      <c r="AV37" s="57"/>
      <c r="AW37" s="57"/>
      <c r="AX37" s="57"/>
      <c r="AY37" s="57"/>
      <c r="AZ37" s="57"/>
      <c r="BA37" s="57"/>
      <c r="BB37" s="57"/>
      <c r="BC37" s="58"/>
      <c r="BD37" s="50"/>
      <c r="BE37" s="50"/>
      <c r="BF37" s="50"/>
      <c r="BG37" s="50"/>
      <c r="BH37" s="50"/>
      <c r="BI37" s="51"/>
      <c r="BJ37" s="44">
        <v>74200</v>
      </c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>
        <v>55100</v>
      </c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1">
        <f t="shared" si="0"/>
        <v>55100</v>
      </c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3"/>
      <c r="ET37" s="44">
        <f t="shared" si="1"/>
        <v>19100</v>
      </c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5"/>
    </row>
    <row r="38" spans="1:166" ht="72.95" customHeight="1" x14ac:dyDescent="0.2">
      <c r="A38" s="107" t="s">
        <v>168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  <c r="AN38" s="56"/>
      <c r="AO38" s="57"/>
      <c r="AP38" s="57"/>
      <c r="AQ38" s="57"/>
      <c r="AR38" s="57"/>
      <c r="AS38" s="57"/>
      <c r="AT38" s="57" t="s">
        <v>169</v>
      </c>
      <c r="AU38" s="57"/>
      <c r="AV38" s="57"/>
      <c r="AW38" s="57"/>
      <c r="AX38" s="57"/>
      <c r="AY38" s="57"/>
      <c r="AZ38" s="57"/>
      <c r="BA38" s="57"/>
      <c r="BB38" s="57"/>
      <c r="BC38" s="58"/>
      <c r="BD38" s="50"/>
      <c r="BE38" s="50"/>
      <c r="BF38" s="50"/>
      <c r="BG38" s="50"/>
      <c r="BH38" s="50"/>
      <c r="BI38" s="51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>
        <v>978539</v>
      </c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1">
        <f t="shared" si="0"/>
        <v>978539</v>
      </c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3"/>
      <c r="ET38" s="44">
        <f t="shared" si="1"/>
        <v>-978539</v>
      </c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5"/>
    </row>
    <row r="39" spans="1:166" ht="1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</row>
    <row r="40" spans="1:166" ht="1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</row>
    <row r="41" spans="1:166" ht="1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</row>
    <row r="42" spans="1:166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</row>
    <row r="43" spans="1:166" ht="1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  <row r="44" spans="1:166" ht="1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</row>
    <row r="45" spans="1:166" ht="1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</row>
    <row r="46" spans="1:166" ht="1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</row>
    <row r="47" spans="1:166" ht="1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  <row r="48" spans="1:16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13" t="s">
        <v>4</v>
      </c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9" t="s">
        <v>170</v>
      </c>
    </row>
    <row r="49" spans="1:166" ht="12.75" customHeight="1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</row>
    <row r="50" spans="1:166" ht="24" customHeight="1" x14ac:dyDescent="0.2">
      <c r="A50" s="95" t="s">
        <v>5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99" t="s">
        <v>126</v>
      </c>
      <c r="AL50" s="95"/>
      <c r="AM50" s="95"/>
      <c r="AN50" s="95"/>
      <c r="AO50" s="95"/>
      <c r="AP50" s="96"/>
      <c r="AQ50" s="99" t="s">
        <v>171</v>
      </c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6"/>
      <c r="BC50" s="99" t="s">
        <v>172</v>
      </c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6"/>
      <c r="BU50" s="99" t="s">
        <v>173</v>
      </c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6"/>
      <c r="CH50" s="86" t="s">
        <v>129</v>
      </c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8"/>
      <c r="EK50" s="86" t="s">
        <v>174</v>
      </c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110"/>
    </row>
    <row r="51" spans="1:166" ht="78.75" customHeigh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100"/>
      <c r="AL51" s="97"/>
      <c r="AM51" s="97"/>
      <c r="AN51" s="97"/>
      <c r="AO51" s="97"/>
      <c r="AP51" s="98"/>
      <c r="AQ51" s="100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8"/>
      <c r="BC51" s="100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8"/>
      <c r="BU51" s="100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8"/>
      <c r="CH51" s="87" t="s">
        <v>175</v>
      </c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8"/>
      <c r="CX51" s="86" t="s">
        <v>15</v>
      </c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8"/>
      <c r="DK51" s="86" t="s">
        <v>16</v>
      </c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8"/>
      <c r="DX51" s="86" t="s">
        <v>17</v>
      </c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8"/>
      <c r="EK51" s="100" t="s">
        <v>176</v>
      </c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8"/>
      <c r="EX51" s="86" t="s">
        <v>177</v>
      </c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110"/>
    </row>
    <row r="52" spans="1:166" ht="14.25" customHeight="1" x14ac:dyDescent="0.2">
      <c r="A52" s="92">
        <v>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89">
        <v>2</v>
      </c>
      <c r="AL52" s="90"/>
      <c r="AM52" s="90"/>
      <c r="AN52" s="90"/>
      <c r="AO52" s="90"/>
      <c r="AP52" s="91"/>
      <c r="AQ52" s="89">
        <v>3</v>
      </c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1"/>
      <c r="BC52" s="89">
        <v>4</v>
      </c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1"/>
      <c r="BU52" s="89">
        <v>5</v>
      </c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1"/>
      <c r="CH52" s="89">
        <v>6</v>
      </c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1"/>
      <c r="CX52" s="89">
        <v>7</v>
      </c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1"/>
      <c r="DK52" s="89">
        <v>8</v>
      </c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1"/>
      <c r="DX52" s="89">
        <v>9</v>
      </c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1"/>
      <c r="EK52" s="89">
        <v>10</v>
      </c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74">
        <v>11</v>
      </c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6"/>
    </row>
    <row r="53" spans="1:166" ht="15" customHeight="1" x14ac:dyDescent="0.2">
      <c r="A53" s="109" t="s">
        <v>33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79" t="s">
        <v>34</v>
      </c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4">
        <v>3634122.22</v>
      </c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>
        <v>3634122.22</v>
      </c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>
        <v>2413120.85</v>
      </c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>
        <f t="shared" ref="DX53:DX84" si="2">CH53+CX53+DK53</f>
        <v>2413120.85</v>
      </c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>
        <f t="shared" ref="EK53:EK84" si="3">BC53-DX53</f>
        <v>1221001.3700000001</v>
      </c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>
        <f t="shared" ref="EX53:EX84" si="4">BU53-DX53</f>
        <v>1221001.3700000001</v>
      </c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5"/>
    </row>
    <row r="54" spans="1:166" ht="15" customHeight="1" x14ac:dyDescent="0.2">
      <c r="A54" s="47" t="s">
        <v>133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6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44">
        <v>3634122.22</v>
      </c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>
        <v>3634122.22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>
        <v>2413120.85</v>
      </c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>
        <f t="shared" si="2"/>
        <v>2413120.85</v>
      </c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>
        <f t="shared" si="3"/>
        <v>1221001.3700000001</v>
      </c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>
        <f t="shared" si="4"/>
        <v>1221001.3700000001</v>
      </c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5"/>
    </row>
    <row r="55" spans="1:166" ht="12.75" x14ac:dyDescent="0.2">
      <c r="A55" s="107" t="s">
        <v>178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8"/>
      <c r="AK55" s="56"/>
      <c r="AL55" s="57"/>
      <c r="AM55" s="57"/>
      <c r="AN55" s="57"/>
      <c r="AO55" s="57"/>
      <c r="AP55" s="57"/>
      <c r="AQ55" s="57" t="s">
        <v>36</v>
      </c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44">
        <v>121768</v>
      </c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>
        <v>121768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>
        <v>121768</v>
      </c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>
        <f t="shared" si="2"/>
        <v>121768</v>
      </c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>
        <f t="shared" si="3"/>
        <v>0</v>
      </c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>
        <f t="shared" si="4"/>
        <v>0</v>
      </c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5"/>
    </row>
    <row r="56" spans="1:166" ht="12.75" x14ac:dyDescent="0.2">
      <c r="A56" s="107" t="s">
        <v>178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8"/>
      <c r="AK56" s="56"/>
      <c r="AL56" s="57"/>
      <c r="AM56" s="57"/>
      <c r="AN56" s="57"/>
      <c r="AO56" s="57"/>
      <c r="AP56" s="57"/>
      <c r="AQ56" s="57" t="s">
        <v>37</v>
      </c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44">
        <v>297400</v>
      </c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>
        <v>297400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>
        <v>216259.06</v>
      </c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>
        <f t="shared" si="2"/>
        <v>216259.06</v>
      </c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>
        <f t="shared" si="3"/>
        <v>81140.94</v>
      </c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>
        <f t="shared" si="4"/>
        <v>81140.94</v>
      </c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5"/>
    </row>
    <row r="57" spans="1:166" ht="24.2" customHeight="1" x14ac:dyDescent="0.2">
      <c r="A57" s="107" t="s">
        <v>179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8"/>
      <c r="AK57" s="56"/>
      <c r="AL57" s="57"/>
      <c r="AM57" s="57"/>
      <c r="AN57" s="57"/>
      <c r="AO57" s="57"/>
      <c r="AP57" s="57"/>
      <c r="AQ57" s="57" t="s">
        <v>38</v>
      </c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44">
        <v>36771</v>
      </c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>
        <v>36771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>
        <v>36754</v>
      </c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>
        <f t="shared" si="2"/>
        <v>36754</v>
      </c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>
        <f t="shared" si="3"/>
        <v>17</v>
      </c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>
        <f t="shared" si="4"/>
        <v>17</v>
      </c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5"/>
    </row>
    <row r="58" spans="1:166" ht="24.2" customHeight="1" x14ac:dyDescent="0.2">
      <c r="A58" s="107" t="s">
        <v>179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8"/>
      <c r="AK58" s="56"/>
      <c r="AL58" s="57"/>
      <c r="AM58" s="57"/>
      <c r="AN58" s="57"/>
      <c r="AO58" s="57"/>
      <c r="AP58" s="57"/>
      <c r="AQ58" s="57" t="s">
        <v>39</v>
      </c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44">
        <v>90000</v>
      </c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>
        <v>90000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>
        <v>63801.63</v>
      </c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>
        <f t="shared" si="2"/>
        <v>63801.63</v>
      </c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>
        <f t="shared" si="3"/>
        <v>26198.370000000003</v>
      </c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>
        <f t="shared" si="4"/>
        <v>26198.370000000003</v>
      </c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5"/>
    </row>
    <row r="59" spans="1:166" ht="12.75" x14ac:dyDescent="0.2">
      <c r="A59" s="107" t="s">
        <v>178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8"/>
      <c r="AK59" s="56"/>
      <c r="AL59" s="57"/>
      <c r="AM59" s="57"/>
      <c r="AN59" s="57"/>
      <c r="AO59" s="57"/>
      <c r="AP59" s="57"/>
      <c r="AQ59" s="57" t="s">
        <v>40</v>
      </c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44">
        <v>247200</v>
      </c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>
        <v>247200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>
        <v>196997.21</v>
      </c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>
        <f t="shared" si="2"/>
        <v>196997.21</v>
      </c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>
        <f t="shared" si="3"/>
        <v>50202.790000000008</v>
      </c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>
        <f t="shared" si="4"/>
        <v>50202.790000000008</v>
      </c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5"/>
    </row>
    <row r="60" spans="1:166" ht="24.2" customHeight="1" x14ac:dyDescent="0.2">
      <c r="A60" s="107" t="s">
        <v>179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8"/>
      <c r="AK60" s="56"/>
      <c r="AL60" s="57"/>
      <c r="AM60" s="57"/>
      <c r="AN60" s="57"/>
      <c r="AO60" s="57"/>
      <c r="AP60" s="57"/>
      <c r="AQ60" s="57" t="s">
        <v>41</v>
      </c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44">
        <v>75000</v>
      </c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>
        <v>75000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>
        <v>57533.71</v>
      </c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>
        <f t="shared" si="2"/>
        <v>57533.71</v>
      </c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>
        <f t="shared" si="3"/>
        <v>17466.29</v>
      </c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>
        <f t="shared" si="4"/>
        <v>17466.29</v>
      </c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5"/>
    </row>
    <row r="61" spans="1:166" ht="24.2" customHeight="1" x14ac:dyDescent="0.2">
      <c r="A61" s="107" t="s">
        <v>179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8"/>
      <c r="AK61" s="56"/>
      <c r="AL61" s="57"/>
      <c r="AM61" s="57"/>
      <c r="AN61" s="57"/>
      <c r="AO61" s="57"/>
      <c r="AP61" s="57"/>
      <c r="AQ61" s="57" t="s">
        <v>42</v>
      </c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44">
        <v>2784.04</v>
      </c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>
        <v>2784.04</v>
      </c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>
        <v>2784.04</v>
      </c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>
        <f t="shared" si="2"/>
        <v>2784.04</v>
      </c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>
        <f t="shared" si="3"/>
        <v>0</v>
      </c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>
        <f t="shared" si="4"/>
        <v>0</v>
      </c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5"/>
    </row>
    <row r="62" spans="1:166" ht="12.75" x14ac:dyDescent="0.2">
      <c r="A62" s="107" t="s">
        <v>180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8"/>
      <c r="AK62" s="56"/>
      <c r="AL62" s="57"/>
      <c r="AM62" s="57"/>
      <c r="AN62" s="57"/>
      <c r="AO62" s="57"/>
      <c r="AP62" s="57"/>
      <c r="AQ62" s="57" t="s">
        <v>43</v>
      </c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44">
        <v>5856.44</v>
      </c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>
        <v>5856.44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>
        <f t="shared" si="2"/>
        <v>0</v>
      </c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>
        <f t="shared" si="3"/>
        <v>5856.44</v>
      </c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>
        <f t="shared" si="4"/>
        <v>5856.44</v>
      </c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5"/>
    </row>
    <row r="63" spans="1:166" ht="12.75" x14ac:dyDescent="0.2">
      <c r="A63" s="107" t="s">
        <v>180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6"/>
      <c r="AL63" s="57"/>
      <c r="AM63" s="57"/>
      <c r="AN63" s="57"/>
      <c r="AO63" s="57"/>
      <c r="AP63" s="57"/>
      <c r="AQ63" s="57" t="s">
        <v>44</v>
      </c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>
        <v>5856.44</v>
      </c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>
        <f t="shared" si="2"/>
        <v>5856.44</v>
      </c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>
        <f t="shared" si="3"/>
        <v>-5856.44</v>
      </c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>
        <f t="shared" si="4"/>
        <v>-5856.44</v>
      </c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5"/>
    </row>
    <row r="64" spans="1:166" ht="12.75" x14ac:dyDescent="0.2">
      <c r="A64" s="107" t="s">
        <v>181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6"/>
      <c r="AL64" s="57"/>
      <c r="AM64" s="57"/>
      <c r="AN64" s="57"/>
      <c r="AO64" s="57"/>
      <c r="AP64" s="57"/>
      <c r="AQ64" s="57" t="s">
        <v>45</v>
      </c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44">
        <v>3000</v>
      </c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>
        <v>3000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>
        <f t="shared" si="2"/>
        <v>0</v>
      </c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>
        <f t="shared" si="3"/>
        <v>3000</v>
      </c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>
        <f t="shared" si="4"/>
        <v>3000</v>
      </c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5"/>
    </row>
    <row r="65" spans="1:166" ht="12.75" x14ac:dyDescent="0.2">
      <c r="A65" s="107" t="s">
        <v>181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8"/>
      <c r="AK65" s="56"/>
      <c r="AL65" s="57"/>
      <c r="AM65" s="57"/>
      <c r="AN65" s="57"/>
      <c r="AO65" s="57"/>
      <c r="AP65" s="57"/>
      <c r="AQ65" s="57" t="s">
        <v>46</v>
      </c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44">
        <v>34300</v>
      </c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>
        <v>34300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>
        <v>20341.29</v>
      </c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>
        <f t="shared" si="2"/>
        <v>20341.29</v>
      </c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>
        <f t="shared" si="3"/>
        <v>13958.71</v>
      </c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>
        <f t="shared" si="4"/>
        <v>13958.71</v>
      </c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5"/>
    </row>
    <row r="66" spans="1:166" ht="12.75" x14ac:dyDescent="0.2">
      <c r="A66" s="107" t="s">
        <v>181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56"/>
      <c r="AL66" s="57"/>
      <c r="AM66" s="57"/>
      <c r="AN66" s="57"/>
      <c r="AO66" s="57"/>
      <c r="AP66" s="57"/>
      <c r="AQ66" s="57" t="s">
        <v>47</v>
      </c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44">
        <v>7414.6</v>
      </c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>
        <v>7414.6</v>
      </c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>
        <v>7414.6</v>
      </c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>
        <f t="shared" si="2"/>
        <v>7414.6</v>
      </c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>
        <f t="shared" si="3"/>
        <v>0</v>
      </c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>
        <f t="shared" si="4"/>
        <v>0</v>
      </c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5"/>
    </row>
    <row r="67" spans="1:166" ht="24.2" customHeight="1" x14ac:dyDescent="0.2">
      <c r="A67" s="107" t="s">
        <v>182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56"/>
      <c r="AL67" s="57"/>
      <c r="AM67" s="57"/>
      <c r="AN67" s="57"/>
      <c r="AO67" s="57"/>
      <c r="AP67" s="57"/>
      <c r="AQ67" s="57" t="s">
        <v>48</v>
      </c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44">
        <v>6700</v>
      </c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>
        <v>6700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>
        <v>6700</v>
      </c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>
        <f t="shared" si="2"/>
        <v>6700</v>
      </c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>
        <f t="shared" si="3"/>
        <v>0</v>
      </c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>
        <f t="shared" si="4"/>
        <v>0</v>
      </c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5"/>
    </row>
    <row r="68" spans="1:166" ht="12.75" x14ac:dyDescent="0.2">
      <c r="A68" s="107" t="s">
        <v>183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56"/>
      <c r="AL68" s="57"/>
      <c r="AM68" s="57"/>
      <c r="AN68" s="57"/>
      <c r="AO68" s="57"/>
      <c r="AP68" s="57"/>
      <c r="AQ68" s="57" t="s">
        <v>49</v>
      </c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44">
        <v>930</v>
      </c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>
        <v>930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>
        <f t="shared" si="2"/>
        <v>0</v>
      </c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>
        <f t="shared" si="3"/>
        <v>930</v>
      </c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>
        <f t="shared" si="4"/>
        <v>930</v>
      </c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5"/>
    </row>
    <row r="69" spans="1:166" ht="12.75" x14ac:dyDescent="0.2">
      <c r="A69" s="107" t="s">
        <v>183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56"/>
      <c r="AL69" s="57"/>
      <c r="AM69" s="57"/>
      <c r="AN69" s="57"/>
      <c r="AO69" s="57"/>
      <c r="AP69" s="57"/>
      <c r="AQ69" s="57" t="s">
        <v>50</v>
      </c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44">
        <v>3000</v>
      </c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>
        <v>3000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>
        <v>3000</v>
      </c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>
        <f t="shared" si="2"/>
        <v>3000</v>
      </c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>
        <f t="shared" si="3"/>
        <v>0</v>
      </c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>
        <f t="shared" si="4"/>
        <v>0</v>
      </c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5"/>
    </row>
    <row r="70" spans="1:166" ht="12.75" x14ac:dyDescent="0.2">
      <c r="A70" s="107" t="s">
        <v>183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56"/>
      <c r="AL70" s="57"/>
      <c r="AM70" s="57"/>
      <c r="AN70" s="57"/>
      <c r="AO70" s="57"/>
      <c r="AP70" s="57"/>
      <c r="AQ70" s="57" t="s">
        <v>51</v>
      </c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>
        <v>930</v>
      </c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>
        <f t="shared" si="2"/>
        <v>930</v>
      </c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>
        <f t="shared" si="3"/>
        <v>-930</v>
      </c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>
        <f t="shared" si="4"/>
        <v>-930</v>
      </c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5"/>
    </row>
    <row r="71" spans="1:166" ht="12.75" x14ac:dyDescent="0.2">
      <c r="A71" s="107" t="s">
        <v>183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/>
      <c r="AK71" s="56"/>
      <c r="AL71" s="57"/>
      <c r="AM71" s="57"/>
      <c r="AN71" s="57"/>
      <c r="AO71" s="57"/>
      <c r="AP71" s="57"/>
      <c r="AQ71" s="57" t="s">
        <v>52</v>
      </c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44">
        <v>5370</v>
      </c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>
        <v>5370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>
        <v>4000</v>
      </c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>
        <f t="shared" si="2"/>
        <v>4000</v>
      </c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>
        <f t="shared" si="3"/>
        <v>1370</v>
      </c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>
        <f t="shared" si="4"/>
        <v>1370</v>
      </c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5"/>
    </row>
    <row r="72" spans="1:166" ht="12.75" x14ac:dyDescent="0.2">
      <c r="A72" s="107" t="s">
        <v>183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8"/>
      <c r="AK72" s="56"/>
      <c r="AL72" s="57"/>
      <c r="AM72" s="57"/>
      <c r="AN72" s="57"/>
      <c r="AO72" s="57"/>
      <c r="AP72" s="57"/>
      <c r="AQ72" s="57" t="s">
        <v>53</v>
      </c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44">
        <v>24300</v>
      </c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>
        <v>24300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>
        <f t="shared" si="2"/>
        <v>0</v>
      </c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>
        <f t="shared" si="3"/>
        <v>24300</v>
      </c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>
        <f t="shared" si="4"/>
        <v>24300</v>
      </c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5"/>
    </row>
    <row r="73" spans="1:166" ht="12.75" x14ac:dyDescent="0.2">
      <c r="A73" s="107" t="s">
        <v>178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8"/>
      <c r="AK73" s="56"/>
      <c r="AL73" s="57"/>
      <c r="AM73" s="57"/>
      <c r="AN73" s="57"/>
      <c r="AO73" s="57"/>
      <c r="AP73" s="57"/>
      <c r="AQ73" s="57" t="s">
        <v>54</v>
      </c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44">
        <v>126000</v>
      </c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>
        <v>126000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>
        <v>122365.99</v>
      </c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>
        <f t="shared" si="2"/>
        <v>122365.99</v>
      </c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>
        <f t="shared" si="3"/>
        <v>3634.0099999999948</v>
      </c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>
        <f t="shared" si="4"/>
        <v>3634.0099999999948</v>
      </c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5"/>
    </row>
    <row r="74" spans="1:166" ht="24.2" customHeight="1" x14ac:dyDescent="0.2">
      <c r="A74" s="107" t="s">
        <v>179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8"/>
      <c r="AK74" s="56"/>
      <c r="AL74" s="57"/>
      <c r="AM74" s="57"/>
      <c r="AN74" s="57"/>
      <c r="AO74" s="57"/>
      <c r="AP74" s="57"/>
      <c r="AQ74" s="57" t="s">
        <v>55</v>
      </c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44">
        <v>55000</v>
      </c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>
        <v>55000</v>
      </c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>
        <v>35834.5</v>
      </c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>
        <f t="shared" si="2"/>
        <v>35834.5</v>
      </c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>
        <f t="shared" si="3"/>
        <v>19165.5</v>
      </c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>
        <f t="shared" si="4"/>
        <v>19165.5</v>
      </c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5"/>
    </row>
    <row r="75" spans="1:166" ht="12.75" x14ac:dyDescent="0.2">
      <c r="A75" s="107" t="s">
        <v>178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7"/>
      <c r="AM75" s="57"/>
      <c r="AN75" s="57"/>
      <c r="AO75" s="57"/>
      <c r="AP75" s="57"/>
      <c r="AQ75" s="57" t="s">
        <v>56</v>
      </c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44">
        <v>52100</v>
      </c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>
        <v>52100</v>
      </c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>
        <v>26049.96</v>
      </c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>
        <f t="shared" si="2"/>
        <v>26049.96</v>
      </c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>
        <f t="shared" si="3"/>
        <v>26050.04</v>
      </c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>
        <f t="shared" si="4"/>
        <v>26050.04</v>
      </c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5"/>
    </row>
    <row r="76" spans="1:166" ht="24.2" customHeight="1" x14ac:dyDescent="0.2">
      <c r="A76" s="107" t="s">
        <v>179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56"/>
      <c r="AL76" s="57"/>
      <c r="AM76" s="57"/>
      <c r="AN76" s="57"/>
      <c r="AO76" s="57"/>
      <c r="AP76" s="57"/>
      <c r="AQ76" s="57" t="s">
        <v>57</v>
      </c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44">
        <v>15800</v>
      </c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>
        <v>15800</v>
      </c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>
        <v>7867.08</v>
      </c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>
        <f t="shared" si="2"/>
        <v>7867.08</v>
      </c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>
        <f t="shared" si="3"/>
        <v>7932.92</v>
      </c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>
        <f t="shared" si="4"/>
        <v>7932.92</v>
      </c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5"/>
    </row>
    <row r="77" spans="1:166" ht="12.75" x14ac:dyDescent="0.2">
      <c r="A77" s="107" t="s">
        <v>184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8"/>
      <c r="AK77" s="56"/>
      <c r="AL77" s="57"/>
      <c r="AM77" s="57"/>
      <c r="AN77" s="57"/>
      <c r="AO77" s="57"/>
      <c r="AP77" s="57"/>
      <c r="AQ77" s="57" t="s">
        <v>58</v>
      </c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44">
        <v>2300</v>
      </c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>
        <v>2300</v>
      </c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>
        <f t="shared" si="2"/>
        <v>0</v>
      </c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>
        <f t="shared" si="3"/>
        <v>2300</v>
      </c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>
        <f t="shared" si="4"/>
        <v>2300</v>
      </c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5"/>
    </row>
    <row r="78" spans="1:166" ht="24.2" customHeight="1" x14ac:dyDescent="0.2">
      <c r="A78" s="107" t="s">
        <v>182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8"/>
      <c r="AK78" s="56"/>
      <c r="AL78" s="57"/>
      <c r="AM78" s="57"/>
      <c r="AN78" s="57"/>
      <c r="AO78" s="57"/>
      <c r="AP78" s="57"/>
      <c r="AQ78" s="57" t="s">
        <v>59</v>
      </c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44">
        <v>4000</v>
      </c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>
        <v>4000</v>
      </c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>
        <f t="shared" si="2"/>
        <v>0</v>
      </c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>
        <f t="shared" si="3"/>
        <v>4000</v>
      </c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>
        <f t="shared" si="4"/>
        <v>4000</v>
      </c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5"/>
    </row>
    <row r="79" spans="1:166" ht="12.75" x14ac:dyDescent="0.2">
      <c r="A79" s="107" t="s">
        <v>181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8"/>
      <c r="AK79" s="56"/>
      <c r="AL79" s="57"/>
      <c r="AM79" s="57"/>
      <c r="AN79" s="57"/>
      <c r="AO79" s="57"/>
      <c r="AP79" s="57"/>
      <c r="AQ79" s="57" t="s">
        <v>60</v>
      </c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44">
        <v>5500</v>
      </c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>
        <v>5500</v>
      </c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>
        <f t="shared" si="2"/>
        <v>0</v>
      </c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>
        <f t="shared" si="3"/>
        <v>5500</v>
      </c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>
        <f t="shared" si="4"/>
        <v>5500</v>
      </c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5"/>
    </row>
    <row r="80" spans="1:166" ht="12.75" x14ac:dyDescent="0.2">
      <c r="A80" s="107" t="s">
        <v>181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8"/>
      <c r="AK80" s="56"/>
      <c r="AL80" s="57"/>
      <c r="AM80" s="57"/>
      <c r="AN80" s="57"/>
      <c r="AO80" s="57"/>
      <c r="AP80" s="57"/>
      <c r="AQ80" s="57" t="s">
        <v>61</v>
      </c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44">
        <v>15000</v>
      </c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>
        <v>15000</v>
      </c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>
        <f t="shared" si="2"/>
        <v>0</v>
      </c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>
        <f t="shared" si="3"/>
        <v>15000</v>
      </c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>
        <f t="shared" si="4"/>
        <v>15000</v>
      </c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5"/>
    </row>
    <row r="81" spans="1:166" ht="12.75" x14ac:dyDescent="0.2">
      <c r="A81" s="107" t="s">
        <v>181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8"/>
      <c r="AK81" s="56"/>
      <c r="AL81" s="57"/>
      <c r="AM81" s="57"/>
      <c r="AN81" s="57"/>
      <c r="AO81" s="57"/>
      <c r="AP81" s="57"/>
      <c r="AQ81" s="57" t="s">
        <v>62</v>
      </c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44">
        <v>2254.1</v>
      </c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>
        <v>2254.1</v>
      </c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>
        <f t="shared" si="2"/>
        <v>0</v>
      </c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>
        <f t="shared" si="3"/>
        <v>2254.1</v>
      </c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>
        <f t="shared" si="4"/>
        <v>2254.1</v>
      </c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5"/>
    </row>
    <row r="82" spans="1:166" ht="12.75" x14ac:dyDescent="0.2">
      <c r="A82" s="107" t="s">
        <v>184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8"/>
      <c r="AK82" s="56"/>
      <c r="AL82" s="57"/>
      <c r="AM82" s="57"/>
      <c r="AN82" s="57"/>
      <c r="AO82" s="57"/>
      <c r="AP82" s="57"/>
      <c r="AQ82" s="57" t="s">
        <v>63</v>
      </c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44">
        <v>80461.210000000006</v>
      </c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>
        <v>80461.210000000006</v>
      </c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>
        <f t="shared" si="2"/>
        <v>0</v>
      </c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>
        <f t="shared" si="3"/>
        <v>80461.210000000006</v>
      </c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>
        <f t="shared" si="4"/>
        <v>80461.210000000006</v>
      </c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5"/>
    </row>
    <row r="83" spans="1:166" ht="12.75" x14ac:dyDescent="0.2">
      <c r="A83" s="107" t="s">
        <v>184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8"/>
      <c r="AK83" s="56"/>
      <c r="AL83" s="57"/>
      <c r="AM83" s="57"/>
      <c r="AN83" s="57"/>
      <c r="AO83" s="57"/>
      <c r="AP83" s="57"/>
      <c r="AQ83" s="57" t="s">
        <v>64</v>
      </c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>
        <f t="shared" si="2"/>
        <v>0</v>
      </c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>
        <f t="shared" si="3"/>
        <v>0</v>
      </c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>
        <f t="shared" si="4"/>
        <v>0</v>
      </c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5"/>
    </row>
    <row r="84" spans="1:166" ht="12.75" x14ac:dyDescent="0.2">
      <c r="A84" s="107" t="s">
        <v>184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8"/>
      <c r="AK84" s="56"/>
      <c r="AL84" s="57"/>
      <c r="AM84" s="57"/>
      <c r="AN84" s="57"/>
      <c r="AO84" s="57"/>
      <c r="AP84" s="57"/>
      <c r="AQ84" s="57" t="s">
        <v>65</v>
      </c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44">
        <v>480000</v>
      </c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>
        <v>480000</v>
      </c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>
        <f t="shared" si="2"/>
        <v>0</v>
      </c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>
        <f t="shared" si="3"/>
        <v>480000</v>
      </c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>
        <f t="shared" si="4"/>
        <v>480000</v>
      </c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5"/>
    </row>
    <row r="85" spans="1:166" ht="12.75" x14ac:dyDescent="0.2">
      <c r="A85" s="107" t="s">
        <v>184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8"/>
      <c r="AK85" s="56"/>
      <c r="AL85" s="57"/>
      <c r="AM85" s="57"/>
      <c r="AN85" s="57"/>
      <c r="AO85" s="57"/>
      <c r="AP85" s="57"/>
      <c r="AQ85" s="57" t="s">
        <v>66</v>
      </c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>
        <f t="shared" ref="DX85:DX116" si="5">CH85+CX85+DK85</f>
        <v>0</v>
      </c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>
        <f t="shared" ref="EK85:EK116" si="6">BC85-DX85</f>
        <v>0</v>
      </c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>
        <f t="shared" ref="EX85:EX116" si="7">BU85-DX85</f>
        <v>0</v>
      </c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5"/>
    </row>
    <row r="86" spans="1:166" ht="12.75" x14ac:dyDescent="0.2">
      <c r="A86" s="107" t="s">
        <v>181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8"/>
      <c r="AK86" s="56"/>
      <c r="AL86" s="57"/>
      <c r="AM86" s="57"/>
      <c r="AN86" s="57"/>
      <c r="AO86" s="57"/>
      <c r="AP86" s="57"/>
      <c r="AQ86" s="57" t="s">
        <v>67</v>
      </c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44">
        <v>400000</v>
      </c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>
        <v>400000</v>
      </c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>
        <v>267609.11</v>
      </c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>
        <f t="shared" si="5"/>
        <v>267609.11</v>
      </c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>
        <f t="shared" si="6"/>
        <v>132390.89000000001</v>
      </c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>
        <f t="shared" si="7"/>
        <v>132390.89000000001</v>
      </c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5"/>
    </row>
    <row r="87" spans="1:166" ht="24.2" customHeight="1" x14ac:dyDescent="0.2">
      <c r="A87" s="107" t="s">
        <v>185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8"/>
      <c r="AK87" s="56"/>
      <c r="AL87" s="57"/>
      <c r="AM87" s="57"/>
      <c r="AN87" s="57"/>
      <c r="AO87" s="57"/>
      <c r="AP87" s="57"/>
      <c r="AQ87" s="57" t="s">
        <v>68</v>
      </c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44">
        <v>428000</v>
      </c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>
        <v>428000</v>
      </c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>
        <f t="shared" si="5"/>
        <v>0</v>
      </c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>
        <f t="shared" si="6"/>
        <v>428000</v>
      </c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>
        <f t="shared" si="7"/>
        <v>428000</v>
      </c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5"/>
    </row>
    <row r="88" spans="1:166" ht="24.2" customHeight="1" x14ac:dyDescent="0.2">
      <c r="A88" s="107" t="s">
        <v>185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8"/>
      <c r="AK88" s="56"/>
      <c r="AL88" s="57"/>
      <c r="AM88" s="57"/>
      <c r="AN88" s="57"/>
      <c r="AO88" s="57"/>
      <c r="AP88" s="57"/>
      <c r="AQ88" s="57" t="s">
        <v>69</v>
      </c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>
        <v>358400</v>
      </c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>
        <f t="shared" si="5"/>
        <v>358400</v>
      </c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>
        <f t="shared" si="6"/>
        <v>-358400</v>
      </c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>
        <f t="shared" si="7"/>
        <v>-358400</v>
      </c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5"/>
    </row>
    <row r="89" spans="1:166" ht="24.2" customHeight="1" x14ac:dyDescent="0.2">
      <c r="A89" s="107" t="s">
        <v>186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8"/>
      <c r="AK89" s="56"/>
      <c r="AL89" s="57"/>
      <c r="AM89" s="57"/>
      <c r="AN89" s="57"/>
      <c r="AO89" s="57"/>
      <c r="AP89" s="57"/>
      <c r="AQ89" s="57" t="s">
        <v>70</v>
      </c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44">
        <v>19500</v>
      </c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>
        <v>19500</v>
      </c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>
        <f t="shared" si="5"/>
        <v>0</v>
      </c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>
        <f t="shared" si="6"/>
        <v>19500</v>
      </c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>
        <f t="shared" si="7"/>
        <v>19500</v>
      </c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5"/>
    </row>
    <row r="90" spans="1:166" ht="24.2" customHeight="1" x14ac:dyDescent="0.2">
      <c r="A90" s="107" t="s">
        <v>186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8"/>
      <c r="AK90" s="56"/>
      <c r="AL90" s="57"/>
      <c r="AM90" s="57"/>
      <c r="AN90" s="57"/>
      <c r="AO90" s="57"/>
      <c r="AP90" s="57"/>
      <c r="AQ90" s="57" t="s">
        <v>71</v>
      </c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>
        <v>19500</v>
      </c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>
        <f t="shared" si="5"/>
        <v>19500</v>
      </c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>
        <f t="shared" si="6"/>
        <v>-19500</v>
      </c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>
        <f t="shared" si="7"/>
        <v>-19500</v>
      </c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5"/>
    </row>
    <row r="91" spans="1:166" ht="24.2" customHeight="1" x14ac:dyDescent="0.2">
      <c r="A91" s="107" t="s">
        <v>187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8"/>
      <c r="AK91" s="56"/>
      <c r="AL91" s="57"/>
      <c r="AM91" s="57"/>
      <c r="AN91" s="57"/>
      <c r="AO91" s="57"/>
      <c r="AP91" s="57"/>
      <c r="AQ91" s="57" t="s">
        <v>72</v>
      </c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44">
        <v>99038.79</v>
      </c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>
        <v>99038.79</v>
      </c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>
        <f t="shared" si="5"/>
        <v>0</v>
      </c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>
        <f t="shared" si="6"/>
        <v>99038.79</v>
      </c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>
        <f t="shared" si="7"/>
        <v>99038.79</v>
      </c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5"/>
    </row>
    <row r="92" spans="1:166" ht="24.2" customHeight="1" x14ac:dyDescent="0.2">
      <c r="A92" s="107" t="s">
        <v>187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8"/>
      <c r="AK92" s="56"/>
      <c r="AL92" s="57"/>
      <c r="AM92" s="57"/>
      <c r="AN92" s="57"/>
      <c r="AO92" s="57"/>
      <c r="AP92" s="57"/>
      <c r="AQ92" s="57" t="s">
        <v>73</v>
      </c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>
        <v>99038.79</v>
      </c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>
        <f t="shared" si="5"/>
        <v>99038.79</v>
      </c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>
        <f t="shared" si="6"/>
        <v>-99038.79</v>
      </c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>
        <f t="shared" si="7"/>
        <v>-99038.79</v>
      </c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5"/>
    </row>
    <row r="93" spans="1:166" ht="24.2" customHeight="1" x14ac:dyDescent="0.2">
      <c r="A93" s="107" t="s">
        <v>185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8"/>
      <c r="AK93" s="56"/>
      <c r="AL93" s="57"/>
      <c r="AM93" s="57"/>
      <c r="AN93" s="57"/>
      <c r="AO93" s="57"/>
      <c r="AP93" s="57"/>
      <c r="AQ93" s="57" t="s">
        <v>74</v>
      </c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44">
        <v>98000</v>
      </c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>
        <v>98000</v>
      </c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>
        <f t="shared" si="5"/>
        <v>0</v>
      </c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>
        <f t="shared" si="6"/>
        <v>98000</v>
      </c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>
        <f t="shared" si="7"/>
        <v>98000</v>
      </c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5"/>
    </row>
    <row r="94" spans="1:166" ht="24.2" customHeight="1" x14ac:dyDescent="0.2">
      <c r="A94" s="107" t="s">
        <v>185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8"/>
      <c r="AK94" s="56"/>
      <c r="AL94" s="57"/>
      <c r="AM94" s="57"/>
      <c r="AN94" s="57"/>
      <c r="AO94" s="57"/>
      <c r="AP94" s="57"/>
      <c r="AQ94" s="57" t="s">
        <v>75</v>
      </c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>
        <v>98000</v>
      </c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>
        <f t="shared" si="5"/>
        <v>98000</v>
      </c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>
        <f t="shared" si="6"/>
        <v>-98000</v>
      </c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>
        <f t="shared" si="7"/>
        <v>-98000</v>
      </c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5"/>
    </row>
    <row r="95" spans="1:166" ht="24.2" customHeight="1" x14ac:dyDescent="0.2">
      <c r="A95" s="107" t="s">
        <v>185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8"/>
      <c r="AK95" s="56"/>
      <c r="AL95" s="57"/>
      <c r="AM95" s="57"/>
      <c r="AN95" s="57"/>
      <c r="AO95" s="57"/>
      <c r="AP95" s="57"/>
      <c r="AQ95" s="57" t="s">
        <v>76</v>
      </c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44">
        <v>9700</v>
      </c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>
        <v>9700</v>
      </c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>
        <v>9700</v>
      </c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>
        <f t="shared" si="5"/>
        <v>9700</v>
      </c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>
        <f t="shared" si="6"/>
        <v>0</v>
      </c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>
        <f t="shared" si="7"/>
        <v>0</v>
      </c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5"/>
    </row>
    <row r="96" spans="1:166" ht="24.2" customHeight="1" x14ac:dyDescent="0.2">
      <c r="A96" s="107" t="s">
        <v>185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8"/>
      <c r="AK96" s="56"/>
      <c r="AL96" s="57"/>
      <c r="AM96" s="57"/>
      <c r="AN96" s="57"/>
      <c r="AO96" s="57"/>
      <c r="AP96" s="57"/>
      <c r="AQ96" s="57" t="s">
        <v>77</v>
      </c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44">
        <v>45000</v>
      </c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>
        <v>45000</v>
      </c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>
        <f t="shared" si="5"/>
        <v>0</v>
      </c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>
        <f t="shared" si="6"/>
        <v>45000</v>
      </c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>
        <f t="shared" si="7"/>
        <v>45000</v>
      </c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5"/>
    </row>
    <row r="97" spans="1:166" ht="24.2" customHeight="1" x14ac:dyDescent="0.2">
      <c r="A97" s="107" t="s">
        <v>185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8"/>
      <c r="AK97" s="56"/>
      <c r="AL97" s="57"/>
      <c r="AM97" s="57"/>
      <c r="AN97" s="57"/>
      <c r="AO97" s="57"/>
      <c r="AP97" s="57"/>
      <c r="AQ97" s="57" t="s">
        <v>78</v>
      </c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>
        <v>45000</v>
      </c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>
        <f t="shared" si="5"/>
        <v>45000</v>
      </c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>
        <f t="shared" si="6"/>
        <v>-45000</v>
      </c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>
        <f t="shared" si="7"/>
        <v>-45000</v>
      </c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5"/>
    </row>
    <row r="98" spans="1:166" ht="24.2" customHeight="1" x14ac:dyDescent="0.2">
      <c r="A98" s="107" t="s">
        <v>182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8"/>
      <c r="AK98" s="56"/>
      <c r="AL98" s="57"/>
      <c r="AM98" s="57"/>
      <c r="AN98" s="57"/>
      <c r="AO98" s="57"/>
      <c r="AP98" s="57"/>
      <c r="AQ98" s="57" t="s">
        <v>79</v>
      </c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44">
        <v>40000</v>
      </c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>
        <v>40000</v>
      </c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>
        <f t="shared" si="5"/>
        <v>0</v>
      </c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>
        <f t="shared" si="6"/>
        <v>40000</v>
      </c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>
        <f t="shared" si="7"/>
        <v>40000</v>
      </c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5"/>
    </row>
    <row r="99" spans="1:166" ht="24.2" customHeight="1" x14ac:dyDescent="0.2">
      <c r="A99" s="107" t="s">
        <v>182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7"/>
      <c r="AM99" s="57"/>
      <c r="AN99" s="57"/>
      <c r="AO99" s="57"/>
      <c r="AP99" s="57"/>
      <c r="AQ99" s="57" t="s">
        <v>80</v>
      </c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44">
        <v>4045.9</v>
      </c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>
        <v>4045.9</v>
      </c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>
        <v>4000</v>
      </c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>
        <f t="shared" si="5"/>
        <v>4000</v>
      </c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>
        <f t="shared" si="6"/>
        <v>45.900000000000091</v>
      </c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>
        <f t="shared" si="7"/>
        <v>45.900000000000091</v>
      </c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5"/>
    </row>
    <row r="100" spans="1:166" ht="24.2" customHeight="1" x14ac:dyDescent="0.2">
      <c r="A100" s="107" t="s">
        <v>182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8"/>
      <c r="AK100" s="56"/>
      <c r="AL100" s="57"/>
      <c r="AM100" s="57"/>
      <c r="AN100" s="57"/>
      <c r="AO100" s="57"/>
      <c r="AP100" s="57"/>
      <c r="AQ100" s="57" t="s">
        <v>81</v>
      </c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>
        <v>40000</v>
      </c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>
        <f t="shared" si="5"/>
        <v>40000</v>
      </c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>
        <f t="shared" si="6"/>
        <v>-40000</v>
      </c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>
        <f t="shared" si="7"/>
        <v>-40000</v>
      </c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5"/>
    </row>
    <row r="101" spans="1:166" ht="24.2" customHeight="1" x14ac:dyDescent="0.2">
      <c r="A101" s="107" t="s">
        <v>182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8"/>
      <c r="AK101" s="56"/>
      <c r="AL101" s="57"/>
      <c r="AM101" s="57"/>
      <c r="AN101" s="57"/>
      <c r="AO101" s="57"/>
      <c r="AP101" s="57"/>
      <c r="AQ101" s="57" t="s">
        <v>82</v>
      </c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44">
        <v>40128.14</v>
      </c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>
        <v>40128.14</v>
      </c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>
        <f t="shared" si="5"/>
        <v>0</v>
      </c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>
        <f t="shared" si="6"/>
        <v>40128.14</v>
      </c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>
        <f t="shared" si="7"/>
        <v>40128.14</v>
      </c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5"/>
    </row>
    <row r="102" spans="1:166" ht="24.2" customHeight="1" x14ac:dyDescent="0.2">
      <c r="A102" s="107" t="s">
        <v>182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8"/>
      <c r="AK102" s="56"/>
      <c r="AL102" s="57"/>
      <c r="AM102" s="57"/>
      <c r="AN102" s="57"/>
      <c r="AO102" s="57"/>
      <c r="AP102" s="57"/>
      <c r="AQ102" s="57" t="s">
        <v>83</v>
      </c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>
        <v>40128.14</v>
      </c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>
        <f t="shared" si="5"/>
        <v>40128.14</v>
      </c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>
        <f t="shared" si="6"/>
        <v>-40128.14</v>
      </c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>
        <f t="shared" si="7"/>
        <v>-40128.14</v>
      </c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5"/>
    </row>
    <row r="103" spans="1:166" ht="12.75" x14ac:dyDescent="0.2">
      <c r="A103" s="107" t="s">
        <v>180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8"/>
      <c r="AK103" s="56"/>
      <c r="AL103" s="57"/>
      <c r="AM103" s="57"/>
      <c r="AN103" s="57"/>
      <c r="AO103" s="57"/>
      <c r="AP103" s="57"/>
      <c r="AQ103" s="57" t="s">
        <v>84</v>
      </c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44">
        <v>30000</v>
      </c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>
        <v>30000</v>
      </c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>
        <f t="shared" si="5"/>
        <v>0</v>
      </c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>
        <f t="shared" si="6"/>
        <v>30000</v>
      </c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>
        <f t="shared" si="7"/>
        <v>30000</v>
      </c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5"/>
    </row>
    <row r="104" spans="1:166" ht="12.75" x14ac:dyDescent="0.2">
      <c r="A104" s="107" t="s">
        <v>180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8"/>
      <c r="AK104" s="56"/>
      <c r="AL104" s="57"/>
      <c r="AM104" s="57"/>
      <c r="AN104" s="57"/>
      <c r="AO104" s="57"/>
      <c r="AP104" s="57"/>
      <c r="AQ104" s="57" t="s">
        <v>85</v>
      </c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>
        <v>20042.95</v>
      </c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>
        <f t="shared" si="5"/>
        <v>20042.95</v>
      </c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>
        <f t="shared" si="6"/>
        <v>-20042.95</v>
      </c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>
        <f t="shared" si="7"/>
        <v>-20042.95</v>
      </c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5"/>
    </row>
    <row r="105" spans="1:166" ht="12.75" x14ac:dyDescent="0.2">
      <c r="A105" s="107" t="s">
        <v>181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8"/>
      <c r="AK105" s="56"/>
      <c r="AL105" s="57"/>
      <c r="AM105" s="57"/>
      <c r="AN105" s="57"/>
      <c r="AO105" s="57"/>
      <c r="AP105" s="57"/>
      <c r="AQ105" s="57" t="s">
        <v>86</v>
      </c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44">
        <v>27000</v>
      </c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>
        <v>27000</v>
      </c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>
        <f t="shared" si="5"/>
        <v>0</v>
      </c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>
        <f t="shared" si="6"/>
        <v>27000</v>
      </c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>
        <f t="shared" si="7"/>
        <v>27000</v>
      </c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5"/>
    </row>
    <row r="106" spans="1:166" ht="12.75" x14ac:dyDescent="0.2">
      <c r="A106" s="107" t="s">
        <v>181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8"/>
      <c r="AK106" s="56"/>
      <c r="AL106" s="57"/>
      <c r="AM106" s="57"/>
      <c r="AN106" s="57"/>
      <c r="AO106" s="57"/>
      <c r="AP106" s="57"/>
      <c r="AQ106" s="57" t="s">
        <v>87</v>
      </c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44">
        <v>63000</v>
      </c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>
        <v>63000</v>
      </c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>
        <f t="shared" si="5"/>
        <v>0</v>
      </c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>
        <f t="shared" si="6"/>
        <v>63000</v>
      </c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>
        <f t="shared" si="7"/>
        <v>63000</v>
      </c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5"/>
    </row>
    <row r="107" spans="1:166" ht="24.2" customHeight="1" x14ac:dyDescent="0.2">
      <c r="A107" s="107" t="s">
        <v>187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8"/>
      <c r="AK107" s="56"/>
      <c r="AL107" s="57"/>
      <c r="AM107" s="57"/>
      <c r="AN107" s="57"/>
      <c r="AO107" s="57"/>
      <c r="AP107" s="57"/>
      <c r="AQ107" s="57" t="s">
        <v>88</v>
      </c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44">
        <v>20000</v>
      </c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>
        <v>20000</v>
      </c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>
        <f t="shared" si="5"/>
        <v>0</v>
      </c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>
        <f t="shared" si="6"/>
        <v>20000</v>
      </c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>
        <f t="shared" si="7"/>
        <v>20000</v>
      </c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5"/>
    </row>
    <row r="108" spans="1:166" ht="24.2" customHeight="1" x14ac:dyDescent="0.2">
      <c r="A108" s="107" t="s">
        <v>187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8"/>
      <c r="AK108" s="56"/>
      <c r="AL108" s="57"/>
      <c r="AM108" s="57"/>
      <c r="AN108" s="57"/>
      <c r="AO108" s="57"/>
      <c r="AP108" s="57"/>
      <c r="AQ108" s="57" t="s">
        <v>89</v>
      </c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44">
        <v>8000</v>
      </c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>
        <v>8000</v>
      </c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>
        <f t="shared" si="5"/>
        <v>0</v>
      </c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>
        <f t="shared" si="6"/>
        <v>8000</v>
      </c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>
        <f t="shared" si="7"/>
        <v>8000</v>
      </c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5"/>
    </row>
    <row r="109" spans="1:166" ht="24.2" customHeight="1" x14ac:dyDescent="0.2">
      <c r="A109" s="107" t="s">
        <v>187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8"/>
      <c r="AK109" s="56"/>
      <c r="AL109" s="57"/>
      <c r="AM109" s="57"/>
      <c r="AN109" s="57"/>
      <c r="AO109" s="57"/>
      <c r="AP109" s="57"/>
      <c r="AQ109" s="57" t="s">
        <v>90</v>
      </c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>
        <v>7100</v>
      </c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>
        <f t="shared" si="5"/>
        <v>7100</v>
      </c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>
        <f t="shared" si="6"/>
        <v>-7100</v>
      </c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>
        <f t="shared" si="7"/>
        <v>-7100</v>
      </c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5"/>
    </row>
    <row r="110" spans="1:166" ht="24.2" customHeight="1" x14ac:dyDescent="0.2">
      <c r="A110" s="107" t="s">
        <v>187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8"/>
      <c r="AK110" s="56"/>
      <c r="AL110" s="57"/>
      <c r="AM110" s="57"/>
      <c r="AN110" s="57"/>
      <c r="AO110" s="57"/>
      <c r="AP110" s="57"/>
      <c r="AQ110" s="57" t="s">
        <v>91</v>
      </c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>
        <v>14500</v>
      </c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>
        <f t="shared" si="5"/>
        <v>14500</v>
      </c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>
        <f t="shared" si="6"/>
        <v>-14500</v>
      </c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>
        <f t="shared" si="7"/>
        <v>-14500</v>
      </c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5"/>
    </row>
    <row r="111" spans="1:166" ht="12.75" x14ac:dyDescent="0.2">
      <c r="A111" s="107" t="s">
        <v>184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8"/>
      <c r="AK111" s="56"/>
      <c r="AL111" s="57"/>
      <c r="AM111" s="57"/>
      <c r="AN111" s="57"/>
      <c r="AO111" s="57"/>
      <c r="AP111" s="57"/>
      <c r="AQ111" s="57" t="s">
        <v>92</v>
      </c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44">
        <v>42872</v>
      </c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>
        <v>42872</v>
      </c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>
        <f t="shared" si="5"/>
        <v>0</v>
      </c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>
        <f t="shared" si="6"/>
        <v>42872</v>
      </c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>
        <f t="shared" si="7"/>
        <v>42872</v>
      </c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5"/>
    </row>
    <row r="112" spans="1:166" ht="12.75" x14ac:dyDescent="0.2">
      <c r="A112" s="107" t="s">
        <v>184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8"/>
      <c r="AK112" s="56"/>
      <c r="AL112" s="57"/>
      <c r="AM112" s="57"/>
      <c r="AN112" s="57"/>
      <c r="AO112" s="57"/>
      <c r="AP112" s="57"/>
      <c r="AQ112" s="57" t="s">
        <v>93</v>
      </c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44">
        <v>12000</v>
      </c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>
        <v>12000</v>
      </c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>
        <v>5760.35</v>
      </c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>
        <f t="shared" si="5"/>
        <v>5760.35</v>
      </c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>
        <f t="shared" si="6"/>
        <v>6239.65</v>
      </c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>
        <f t="shared" si="7"/>
        <v>6239.65</v>
      </c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5"/>
    </row>
    <row r="113" spans="1:166" ht="12.75" x14ac:dyDescent="0.2">
      <c r="A113" s="107" t="s">
        <v>184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8"/>
      <c r="AK113" s="56"/>
      <c r="AL113" s="57"/>
      <c r="AM113" s="57"/>
      <c r="AN113" s="57"/>
      <c r="AO113" s="57"/>
      <c r="AP113" s="57"/>
      <c r="AQ113" s="57" t="s">
        <v>94</v>
      </c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44">
        <v>7340</v>
      </c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>
        <v>7340</v>
      </c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>
        <v>7340</v>
      </c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>
        <f t="shared" si="5"/>
        <v>7340</v>
      </c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>
        <f t="shared" si="6"/>
        <v>0</v>
      </c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>
        <f t="shared" si="7"/>
        <v>0</v>
      </c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5"/>
    </row>
    <row r="114" spans="1:166" ht="12.75" x14ac:dyDescent="0.2">
      <c r="A114" s="107" t="s">
        <v>184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8"/>
      <c r="AK114" s="56"/>
      <c r="AL114" s="57"/>
      <c r="AM114" s="57"/>
      <c r="AN114" s="57"/>
      <c r="AO114" s="57"/>
      <c r="AP114" s="57"/>
      <c r="AQ114" s="57" t="s">
        <v>95</v>
      </c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>
        <v>42200</v>
      </c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>
        <f t="shared" si="5"/>
        <v>42200</v>
      </c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>
        <f t="shared" si="6"/>
        <v>-42200</v>
      </c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>
        <f t="shared" si="7"/>
        <v>-42200</v>
      </c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5"/>
    </row>
    <row r="115" spans="1:166" ht="12.75" x14ac:dyDescent="0.2">
      <c r="A115" s="107" t="s">
        <v>184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8"/>
      <c r="AK115" s="56"/>
      <c r="AL115" s="57"/>
      <c r="AM115" s="57"/>
      <c r="AN115" s="57"/>
      <c r="AO115" s="57"/>
      <c r="AP115" s="57"/>
      <c r="AQ115" s="57" t="s">
        <v>96</v>
      </c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44">
        <v>38000</v>
      </c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>
        <v>38000</v>
      </c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>
        <v>38000</v>
      </c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>
        <f t="shared" si="5"/>
        <v>38000</v>
      </c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>
        <f t="shared" si="6"/>
        <v>0</v>
      </c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>
        <f t="shared" si="7"/>
        <v>0</v>
      </c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5"/>
    </row>
    <row r="116" spans="1:166" ht="12.75" x14ac:dyDescent="0.2">
      <c r="A116" s="107" t="s">
        <v>183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8"/>
      <c r="AK116" s="56"/>
      <c r="AL116" s="57"/>
      <c r="AM116" s="57"/>
      <c r="AN116" s="57"/>
      <c r="AO116" s="57"/>
      <c r="AP116" s="57"/>
      <c r="AQ116" s="57" t="s">
        <v>97</v>
      </c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44">
        <v>55500</v>
      </c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>
        <v>55500</v>
      </c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>
        <f t="shared" si="5"/>
        <v>0</v>
      </c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>
        <f t="shared" si="6"/>
        <v>55500</v>
      </c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>
        <f t="shared" si="7"/>
        <v>55500</v>
      </c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5"/>
    </row>
    <row r="117" spans="1:166" ht="12.75" x14ac:dyDescent="0.2">
      <c r="A117" s="107" t="s">
        <v>183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8"/>
      <c r="AK117" s="56"/>
      <c r="AL117" s="57"/>
      <c r="AM117" s="57"/>
      <c r="AN117" s="57"/>
      <c r="AO117" s="57"/>
      <c r="AP117" s="57"/>
      <c r="AQ117" s="57" t="s">
        <v>98</v>
      </c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>
        <v>695</v>
      </c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>
        <f t="shared" ref="DX117:DX125" si="8">CH117+CX117+DK117</f>
        <v>695</v>
      </c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>
        <f t="shared" ref="EK117:EK124" si="9">BC117-DX117</f>
        <v>-695</v>
      </c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>
        <f t="shared" ref="EX117:EX124" si="10">BU117-DX117</f>
        <v>-695</v>
      </c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5"/>
    </row>
    <row r="118" spans="1:166" ht="12.75" x14ac:dyDescent="0.2">
      <c r="A118" s="107" t="s">
        <v>183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8"/>
      <c r="AK118" s="56"/>
      <c r="AL118" s="57"/>
      <c r="AM118" s="57"/>
      <c r="AN118" s="57"/>
      <c r="AO118" s="57"/>
      <c r="AP118" s="57"/>
      <c r="AQ118" s="57" t="s">
        <v>99</v>
      </c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>
        <v>47900</v>
      </c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>
        <f t="shared" si="8"/>
        <v>47900</v>
      </c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>
        <f t="shared" si="9"/>
        <v>-47900</v>
      </c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>
        <f t="shared" si="10"/>
        <v>-47900</v>
      </c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5"/>
    </row>
    <row r="119" spans="1:166" ht="24.2" customHeight="1" x14ac:dyDescent="0.2">
      <c r="A119" s="107" t="s">
        <v>182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8"/>
      <c r="AK119" s="56"/>
      <c r="AL119" s="57"/>
      <c r="AM119" s="57"/>
      <c r="AN119" s="57"/>
      <c r="AO119" s="57"/>
      <c r="AP119" s="57"/>
      <c r="AQ119" s="57" t="s">
        <v>100</v>
      </c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44">
        <v>55000</v>
      </c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>
        <v>55000</v>
      </c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>
        <f t="shared" si="8"/>
        <v>0</v>
      </c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>
        <f t="shared" si="9"/>
        <v>55000</v>
      </c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>
        <f t="shared" si="10"/>
        <v>55000</v>
      </c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5"/>
    </row>
    <row r="120" spans="1:166" ht="24.2" customHeight="1" x14ac:dyDescent="0.2">
      <c r="A120" s="107" t="s">
        <v>182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8"/>
      <c r="AK120" s="56"/>
      <c r="AL120" s="57"/>
      <c r="AM120" s="57"/>
      <c r="AN120" s="57"/>
      <c r="AO120" s="57"/>
      <c r="AP120" s="57"/>
      <c r="AQ120" s="57" t="s">
        <v>101</v>
      </c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44">
        <v>64500</v>
      </c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>
        <v>64500</v>
      </c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>
        <v>62905</v>
      </c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>
        <f t="shared" si="8"/>
        <v>62905</v>
      </c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>
        <f t="shared" si="9"/>
        <v>1595</v>
      </c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>
        <f t="shared" si="10"/>
        <v>1595</v>
      </c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5"/>
    </row>
    <row r="121" spans="1:166" ht="24.2" customHeight="1" x14ac:dyDescent="0.2">
      <c r="A121" s="107" t="s">
        <v>182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8"/>
      <c r="AK121" s="56"/>
      <c r="AL121" s="57"/>
      <c r="AM121" s="57"/>
      <c r="AN121" s="57"/>
      <c r="AO121" s="57"/>
      <c r="AP121" s="57"/>
      <c r="AQ121" s="57" t="s">
        <v>102</v>
      </c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>
        <v>55000</v>
      </c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>
        <f t="shared" si="8"/>
        <v>55000</v>
      </c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>
        <f t="shared" si="9"/>
        <v>-55000</v>
      </c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>
        <f t="shared" si="10"/>
        <v>-55000</v>
      </c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5"/>
    </row>
    <row r="122" spans="1:166" ht="12.75" x14ac:dyDescent="0.2">
      <c r="A122" s="107" t="s">
        <v>183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8"/>
      <c r="AK122" s="56"/>
      <c r="AL122" s="57"/>
      <c r="AM122" s="57"/>
      <c r="AN122" s="57"/>
      <c r="AO122" s="57"/>
      <c r="AP122" s="57"/>
      <c r="AQ122" s="57" t="s">
        <v>103</v>
      </c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44">
        <v>1500</v>
      </c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>
        <v>1500</v>
      </c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>
        <f t="shared" si="8"/>
        <v>0</v>
      </c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>
        <f t="shared" si="9"/>
        <v>1500</v>
      </c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>
        <f t="shared" si="10"/>
        <v>1500</v>
      </c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5"/>
    </row>
    <row r="123" spans="1:166" ht="12.75" x14ac:dyDescent="0.2">
      <c r="A123" s="107" t="s">
        <v>183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7"/>
      <c r="AM123" s="57"/>
      <c r="AN123" s="57"/>
      <c r="AO123" s="57"/>
      <c r="AP123" s="57"/>
      <c r="AQ123" s="57" t="s">
        <v>104</v>
      </c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44">
        <v>25788</v>
      </c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>
        <v>25788</v>
      </c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>
        <v>25788</v>
      </c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>
        <f t="shared" si="8"/>
        <v>25788</v>
      </c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>
        <f t="shared" si="9"/>
        <v>0</v>
      </c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>
        <f t="shared" si="10"/>
        <v>0</v>
      </c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5"/>
    </row>
    <row r="124" spans="1:166" ht="12.75" x14ac:dyDescent="0.2">
      <c r="A124" s="107" t="s">
        <v>183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8"/>
      <c r="AK124" s="56"/>
      <c r="AL124" s="57"/>
      <c r="AM124" s="57"/>
      <c r="AN124" s="57"/>
      <c r="AO124" s="57"/>
      <c r="AP124" s="57"/>
      <c r="AQ124" s="57" t="s">
        <v>105</v>
      </c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44">
        <v>200000</v>
      </c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>
        <v>200000</v>
      </c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>
        <v>168256</v>
      </c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>
        <f t="shared" si="8"/>
        <v>168256</v>
      </c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>
        <f t="shared" si="9"/>
        <v>31744</v>
      </c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>
        <f t="shared" si="10"/>
        <v>31744</v>
      </c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5"/>
    </row>
    <row r="125" spans="1:166" ht="24" customHeight="1" x14ac:dyDescent="0.2">
      <c r="A125" s="104" t="s">
        <v>106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5"/>
      <c r="AK125" s="33" t="s">
        <v>107</v>
      </c>
      <c r="AL125" s="34"/>
      <c r="AM125" s="34"/>
      <c r="AN125" s="34"/>
      <c r="AO125" s="34"/>
      <c r="AP125" s="34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28">
        <v>-1445222.22</v>
      </c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>
        <v>-1445222.22</v>
      </c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>
        <v>695196.94</v>
      </c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44">
        <f t="shared" si="8"/>
        <v>695196.94</v>
      </c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9"/>
    </row>
    <row r="126" spans="1:166" ht="24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</row>
    <row r="127" spans="1:166" ht="35.2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</row>
    <row r="128" spans="1:166" ht="35.2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</row>
    <row r="129" spans="1:166" ht="12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</row>
    <row r="130" spans="1:166" ht="8.2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</row>
    <row r="131" spans="1:166" ht="9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</row>
    <row r="132" spans="1:16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13" t="s">
        <v>188</v>
      </c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13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9" t="s">
        <v>189</v>
      </c>
    </row>
    <row r="133" spans="1:166" ht="12.75" customHeight="1" x14ac:dyDescent="0.2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1"/>
      <c r="DB133" s="101"/>
      <c r="DC133" s="101"/>
      <c r="DD133" s="101"/>
      <c r="DE133" s="101"/>
      <c r="DF133" s="101"/>
      <c r="DG133" s="101"/>
      <c r="DH133" s="101"/>
      <c r="DI133" s="101"/>
      <c r="DJ133" s="101"/>
      <c r="DK133" s="101"/>
      <c r="DL133" s="101"/>
      <c r="DM133" s="101"/>
      <c r="DN133" s="101"/>
      <c r="DO133" s="101"/>
      <c r="DP133" s="101"/>
      <c r="DQ133" s="101"/>
      <c r="DR133" s="101"/>
      <c r="DS133" s="101"/>
      <c r="DT133" s="101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101"/>
      <c r="EE133" s="101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  <c r="ET133" s="101"/>
      <c r="EU133" s="101"/>
      <c r="EV133" s="101"/>
      <c r="EW133" s="101"/>
      <c r="EX133" s="101"/>
      <c r="EY133" s="101"/>
      <c r="EZ133" s="101"/>
      <c r="FA133" s="101"/>
      <c r="FB133" s="101"/>
      <c r="FC133" s="101"/>
      <c r="FD133" s="101"/>
      <c r="FE133" s="101"/>
      <c r="FF133" s="101"/>
      <c r="FG133" s="101"/>
      <c r="FH133" s="101"/>
      <c r="FI133" s="101"/>
      <c r="FJ133" s="101"/>
    </row>
    <row r="134" spans="1:166" ht="11.25" customHeight="1" x14ac:dyDescent="0.2">
      <c r="A134" s="95" t="s">
        <v>5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6"/>
      <c r="AP134" s="99" t="s">
        <v>126</v>
      </c>
      <c r="AQ134" s="95"/>
      <c r="AR134" s="95"/>
      <c r="AS134" s="95"/>
      <c r="AT134" s="95"/>
      <c r="AU134" s="96"/>
      <c r="AV134" s="99" t="s">
        <v>190</v>
      </c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6"/>
      <c r="BL134" s="99" t="s">
        <v>172</v>
      </c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6"/>
      <c r="CF134" s="86" t="s">
        <v>129</v>
      </c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7"/>
      <c r="EM134" s="87"/>
      <c r="EN134" s="87"/>
      <c r="EO134" s="87"/>
      <c r="EP134" s="87"/>
      <c r="EQ134" s="87"/>
      <c r="ER134" s="87"/>
      <c r="ES134" s="88"/>
      <c r="ET134" s="99" t="s">
        <v>13</v>
      </c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102"/>
    </row>
    <row r="135" spans="1:166" ht="69.75" customHeight="1" x14ac:dyDescent="0.2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8"/>
      <c r="AP135" s="100"/>
      <c r="AQ135" s="97"/>
      <c r="AR135" s="97"/>
      <c r="AS135" s="97"/>
      <c r="AT135" s="97"/>
      <c r="AU135" s="98"/>
      <c r="AV135" s="100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8"/>
      <c r="BL135" s="100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8"/>
      <c r="CF135" s="87" t="s">
        <v>191</v>
      </c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8"/>
      <c r="CW135" s="86" t="s">
        <v>15</v>
      </c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8"/>
      <c r="DN135" s="86" t="s">
        <v>16</v>
      </c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8"/>
      <c r="EE135" s="86" t="s">
        <v>17</v>
      </c>
      <c r="EF135" s="87"/>
      <c r="EG135" s="87"/>
      <c r="EH135" s="87"/>
      <c r="EI135" s="87"/>
      <c r="EJ135" s="87"/>
      <c r="EK135" s="87"/>
      <c r="EL135" s="87"/>
      <c r="EM135" s="87"/>
      <c r="EN135" s="87"/>
      <c r="EO135" s="87"/>
      <c r="EP135" s="87"/>
      <c r="EQ135" s="87"/>
      <c r="ER135" s="87"/>
      <c r="ES135" s="88"/>
      <c r="ET135" s="100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103"/>
    </row>
    <row r="136" spans="1:166" ht="12" customHeight="1" x14ac:dyDescent="0.2">
      <c r="A136" s="92">
        <v>1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3"/>
      <c r="AP136" s="89">
        <v>2</v>
      </c>
      <c r="AQ136" s="90"/>
      <c r="AR136" s="90"/>
      <c r="AS136" s="90"/>
      <c r="AT136" s="90"/>
      <c r="AU136" s="91"/>
      <c r="AV136" s="89">
        <v>3</v>
      </c>
      <c r="AW136" s="90"/>
      <c r="AX136" s="90"/>
      <c r="AY136" s="90"/>
      <c r="AZ136" s="90"/>
      <c r="BA136" s="90"/>
      <c r="BB136" s="90"/>
      <c r="BC136" s="90"/>
      <c r="BD136" s="90"/>
      <c r="BE136" s="75"/>
      <c r="BF136" s="75"/>
      <c r="BG136" s="75"/>
      <c r="BH136" s="75"/>
      <c r="BI136" s="75"/>
      <c r="BJ136" s="75"/>
      <c r="BK136" s="94"/>
      <c r="BL136" s="89">
        <v>4</v>
      </c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1"/>
      <c r="CF136" s="89">
        <v>5</v>
      </c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1"/>
      <c r="CW136" s="89">
        <v>6</v>
      </c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1"/>
      <c r="DN136" s="89">
        <v>7</v>
      </c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1"/>
      <c r="EE136" s="89">
        <v>8</v>
      </c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1"/>
      <c r="ET136" s="74">
        <v>9</v>
      </c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6"/>
    </row>
    <row r="137" spans="1:166" ht="37.5" customHeight="1" x14ac:dyDescent="0.2">
      <c r="A137" s="77" t="s">
        <v>192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8"/>
      <c r="AP137" s="79" t="s">
        <v>193</v>
      </c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1"/>
      <c r="BF137" s="82"/>
      <c r="BG137" s="82"/>
      <c r="BH137" s="82"/>
      <c r="BI137" s="82"/>
      <c r="BJ137" s="82"/>
      <c r="BK137" s="83"/>
      <c r="BL137" s="84">
        <v>1445222.22</v>
      </c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>
        <v>-695196.94</v>
      </c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>
        <f t="shared" ref="EE137:EE151" si="11">CF137+CW137+DN137</f>
        <v>-695196.94</v>
      </c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>
        <f t="shared" ref="ET137:ET142" si="12">BL137-CF137-CW137-DN137</f>
        <v>2140419.16</v>
      </c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5"/>
    </row>
    <row r="138" spans="1:166" ht="36.75" customHeight="1" x14ac:dyDescent="0.2">
      <c r="A138" s="71" t="s">
        <v>194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2"/>
      <c r="AP138" s="56" t="s">
        <v>195</v>
      </c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8"/>
      <c r="BF138" s="50"/>
      <c r="BG138" s="50"/>
      <c r="BH138" s="50"/>
      <c r="BI138" s="50"/>
      <c r="BJ138" s="50"/>
      <c r="BK138" s="51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1">
        <f t="shared" si="11"/>
        <v>0</v>
      </c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3"/>
      <c r="ET138" s="41">
        <f t="shared" si="12"/>
        <v>0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73"/>
    </row>
    <row r="139" spans="1:166" ht="17.25" customHeight="1" x14ac:dyDescent="0.2">
      <c r="A139" s="59" t="s">
        <v>196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60"/>
      <c r="AP139" s="61"/>
      <c r="AQ139" s="62"/>
      <c r="AR139" s="62"/>
      <c r="AS139" s="62"/>
      <c r="AT139" s="62"/>
      <c r="AU139" s="63"/>
      <c r="AV139" s="64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6"/>
      <c r="BL139" s="67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9"/>
      <c r="CF139" s="67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9"/>
      <c r="CW139" s="67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9"/>
      <c r="DN139" s="67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9"/>
      <c r="EE139" s="44">
        <f t="shared" si="11"/>
        <v>0</v>
      </c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>
        <f t="shared" si="12"/>
        <v>0</v>
      </c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5"/>
    </row>
    <row r="140" spans="1:166" ht="24" customHeight="1" x14ac:dyDescent="0.2">
      <c r="A140" s="71" t="s">
        <v>197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2"/>
      <c r="AP140" s="56" t="s">
        <v>198</v>
      </c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8"/>
      <c r="BF140" s="50"/>
      <c r="BG140" s="50"/>
      <c r="BH140" s="50"/>
      <c r="BI140" s="50"/>
      <c r="BJ140" s="50"/>
      <c r="BK140" s="51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>
        <f t="shared" si="11"/>
        <v>0</v>
      </c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>
        <f t="shared" si="12"/>
        <v>0</v>
      </c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5"/>
    </row>
    <row r="141" spans="1:166" ht="17.25" customHeight="1" x14ac:dyDescent="0.2">
      <c r="A141" s="59" t="s">
        <v>196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60"/>
      <c r="AP141" s="61"/>
      <c r="AQ141" s="62"/>
      <c r="AR141" s="62"/>
      <c r="AS141" s="62"/>
      <c r="AT141" s="62"/>
      <c r="AU141" s="63"/>
      <c r="AV141" s="64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6"/>
      <c r="BL141" s="67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9"/>
      <c r="CF141" s="67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9"/>
      <c r="CW141" s="67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9"/>
      <c r="DN141" s="67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9"/>
      <c r="EE141" s="44">
        <f t="shared" si="11"/>
        <v>0</v>
      </c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>
        <f t="shared" si="12"/>
        <v>0</v>
      </c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5"/>
    </row>
    <row r="142" spans="1:166" ht="31.5" customHeight="1" x14ac:dyDescent="0.2">
      <c r="A142" s="70" t="s">
        <v>199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56" t="s">
        <v>200</v>
      </c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8"/>
      <c r="BF142" s="50"/>
      <c r="BG142" s="50"/>
      <c r="BH142" s="50"/>
      <c r="BI142" s="50"/>
      <c r="BJ142" s="50"/>
      <c r="BK142" s="51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>
        <f t="shared" si="11"/>
        <v>0</v>
      </c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>
        <f t="shared" si="12"/>
        <v>0</v>
      </c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5"/>
    </row>
    <row r="143" spans="1:166" ht="15" customHeight="1" x14ac:dyDescent="0.2">
      <c r="A143" s="47" t="s">
        <v>201</v>
      </c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56" t="s">
        <v>202</v>
      </c>
      <c r="AQ143" s="57"/>
      <c r="AR143" s="57"/>
      <c r="AS143" s="57"/>
      <c r="AT143" s="57"/>
      <c r="AU143" s="57"/>
      <c r="AV143" s="34"/>
      <c r="AW143" s="34"/>
      <c r="AX143" s="34"/>
      <c r="AY143" s="34"/>
      <c r="AZ143" s="34"/>
      <c r="BA143" s="34"/>
      <c r="BB143" s="34"/>
      <c r="BC143" s="34"/>
      <c r="BD143" s="34"/>
      <c r="BE143" s="35"/>
      <c r="BF143" s="36"/>
      <c r="BG143" s="36"/>
      <c r="BH143" s="36"/>
      <c r="BI143" s="36"/>
      <c r="BJ143" s="36"/>
      <c r="BK143" s="37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>
        <f t="shared" si="11"/>
        <v>0</v>
      </c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5"/>
    </row>
    <row r="144" spans="1:166" ht="15" customHeight="1" x14ac:dyDescent="0.2">
      <c r="A144" s="47" t="s">
        <v>203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8"/>
      <c r="AP144" s="49" t="s">
        <v>204</v>
      </c>
      <c r="AQ144" s="50"/>
      <c r="AR144" s="50"/>
      <c r="AS144" s="50"/>
      <c r="AT144" s="50"/>
      <c r="AU144" s="51"/>
      <c r="AV144" s="52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4"/>
      <c r="BL144" s="41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3"/>
      <c r="CF144" s="41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3"/>
      <c r="CW144" s="41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3"/>
      <c r="DN144" s="41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3"/>
      <c r="EE144" s="44">
        <f t="shared" si="11"/>
        <v>0</v>
      </c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5"/>
    </row>
    <row r="145" spans="1:166" ht="31.5" customHeight="1" x14ac:dyDescent="0.2">
      <c r="A145" s="46" t="s">
        <v>205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55"/>
      <c r="AP145" s="56" t="s">
        <v>206</v>
      </c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8"/>
      <c r="BF145" s="50"/>
      <c r="BG145" s="50"/>
      <c r="BH145" s="50"/>
      <c r="BI145" s="50"/>
      <c r="BJ145" s="50"/>
      <c r="BK145" s="51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>
        <v>-695196.94</v>
      </c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>
        <f t="shared" si="11"/>
        <v>-695196.94</v>
      </c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5"/>
    </row>
    <row r="146" spans="1:166" ht="38.25" customHeight="1" x14ac:dyDescent="0.2">
      <c r="A146" s="46" t="s">
        <v>207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8"/>
      <c r="AP146" s="49" t="s">
        <v>208</v>
      </c>
      <c r="AQ146" s="50"/>
      <c r="AR146" s="50"/>
      <c r="AS146" s="50"/>
      <c r="AT146" s="50"/>
      <c r="AU146" s="51"/>
      <c r="AV146" s="52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4"/>
      <c r="BL146" s="41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3"/>
      <c r="CF146" s="41">
        <v>-695196.94</v>
      </c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3"/>
      <c r="CW146" s="41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3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>
        <f t="shared" si="11"/>
        <v>-695196.94</v>
      </c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5"/>
    </row>
    <row r="147" spans="1:166" ht="36" customHeight="1" x14ac:dyDescent="0.2">
      <c r="A147" s="46" t="s">
        <v>209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8"/>
      <c r="AP147" s="56" t="s">
        <v>210</v>
      </c>
      <c r="AQ147" s="57"/>
      <c r="AR147" s="57"/>
      <c r="AS147" s="57"/>
      <c r="AT147" s="57"/>
      <c r="AU147" s="57"/>
      <c r="AV147" s="34"/>
      <c r="AW147" s="34"/>
      <c r="AX147" s="34"/>
      <c r="AY147" s="34"/>
      <c r="AZ147" s="34"/>
      <c r="BA147" s="34"/>
      <c r="BB147" s="34"/>
      <c r="BC147" s="34"/>
      <c r="BD147" s="34"/>
      <c r="BE147" s="35"/>
      <c r="BF147" s="36"/>
      <c r="BG147" s="36"/>
      <c r="BH147" s="36"/>
      <c r="BI147" s="36"/>
      <c r="BJ147" s="36"/>
      <c r="BK147" s="37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>
        <v>-3108317.79</v>
      </c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>
        <f t="shared" si="11"/>
        <v>-3108317.79</v>
      </c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5"/>
    </row>
    <row r="148" spans="1:166" ht="26.25" customHeight="1" x14ac:dyDescent="0.2">
      <c r="A148" s="46" t="s">
        <v>211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8"/>
      <c r="AP148" s="49" t="s">
        <v>212</v>
      </c>
      <c r="AQ148" s="50"/>
      <c r="AR148" s="50"/>
      <c r="AS148" s="50"/>
      <c r="AT148" s="50"/>
      <c r="AU148" s="51"/>
      <c r="AV148" s="52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4"/>
      <c r="BL148" s="41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3"/>
      <c r="CF148" s="41">
        <v>2413120.85</v>
      </c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3"/>
      <c r="CW148" s="41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3"/>
      <c r="DN148" s="41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3"/>
      <c r="EE148" s="44">
        <f t="shared" si="11"/>
        <v>2413120.85</v>
      </c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5"/>
    </row>
    <row r="149" spans="1:166" ht="27.75" customHeight="1" x14ac:dyDescent="0.2">
      <c r="A149" s="46" t="s">
        <v>213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55"/>
      <c r="AP149" s="56" t="s">
        <v>214</v>
      </c>
      <c r="AQ149" s="57"/>
      <c r="AR149" s="57"/>
      <c r="AS149" s="57"/>
      <c r="AT149" s="57"/>
      <c r="AU149" s="57"/>
      <c r="AV149" s="34"/>
      <c r="AW149" s="34"/>
      <c r="AX149" s="34"/>
      <c r="AY149" s="34"/>
      <c r="AZ149" s="34"/>
      <c r="BA149" s="34"/>
      <c r="BB149" s="34"/>
      <c r="BC149" s="34"/>
      <c r="BD149" s="34"/>
      <c r="BE149" s="35"/>
      <c r="BF149" s="36"/>
      <c r="BG149" s="36"/>
      <c r="BH149" s="36"/>
      <c r="BI149" s="36"/>
      <c r="BJ149" s="36"/>
      <c r="BK149" s="37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1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3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>
        <f t="shared" si="11"/>
        <v>0</v>
      </c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5"/>
    </row>
    <row r="150" spans="1:166" ht="24" customHeight="1" x14ac:dyDescent="0.2">
      <c r="A150" s="46" t="s">
        <v>215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8"/>
      <c r="AP150" s="49" t="s">
        <v>216</v>
      </c>
      <c r="AQ150" s="50"/>
      <c r="AR150" s="50"/>
      <c r="AS150" s="50"/>
      <c r="AT150" s="50"/>
      <c r="AU150" s="51"/>
      <c r="AV150" s="52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4"/>
      <c r="BL150" s="41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3"/>
      <c r="CF150" s="41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3"/>
      <c r="CW150" s="41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3"/>
      <c r="DN150" s="41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3"/>
      <c r="EE150" s="44">
        <f t="shared" si="11"/>
        <v>0</v>
      </c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5"/>
    </row>
    <row r="151" spans="1:166" ht="25.5" customHeight="1" x14ac:dyDescent="0.2">
      <c r="A151" s="30" t="s">
        <v>217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2"/>
      <c r="AP151" s="33" t="s">
        <v>218</v>
      </c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5"/>
      <c r="BF151" s="36"/>
      <c r="BG151" s="36"/>
      <c r="BH151" s="36"/>
      <c r="BI151" s="36"/>
      <c r="BJ151" s="36"/>
      <c r="BK151" s="37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38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40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>
        <f t="shared" si="11"/>
        <v>0</v>
      </c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9"/>
    </row>
    <row r="152" spans="1:166" ht="11.2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</row>
    <row r="153" spans="1:166" ht="11.2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</row>
    <row r="154" spans="1:166" ht="11.25" customHeight="1" x14ac:dyDescent="0.2">
      <c r="A154" s="8" t="s">
        <v>219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8"/>
      <c r="AG154" s="8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 t="s">
        <v>220</v>
      </c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</row>
    <row r="155" spans="1:166" ht="11.2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27" t="s">
        <v>221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8"/>
      <c r="AG155" s="8"/>
      <c r="AH155" s="27" t="s">
        <v>222</v>
      </c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 t="s">
        <v>223</v>
      </c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8"/>
      <c r="DR155" s="8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</row>
    <row r="156" spans="1:166" ht="11.25" customHeight="1" x14ac:dyDescent="0.2">
      <c r="A156" s="8" t="s">
        <v>224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8"/>
      <c r="AG156" s="8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27" t="s">
        <v>221</v>
      </c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14"/>
      <c r="DR156" s="14"/>
      <c r="DS156" s="27" t="s">
        <v>222</v>
      </c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</row>
    <row r="157" spans="1:166" ht="11.2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7" t="s">
        <v>221</v>
      </c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14"/>
      <c r="AG157" s="14"/>
      <c r="AH157" s="27" t="s">
        <v>222</v>
      </c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</row>
    <row r="158" spans="1:166" ht="7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</row>
    <row r="159" spans="1:166" ht="11.25" customHeight="1" x14ac:dyDescent="0.2">
      <c r="A159" s="24" t="s">
        <v>225</v>
      </c>
      <c r="B159" s="24"/>
      <c r="C159" s="25"/>
      <c r="D159" s="25"/>
      <c r="E159" s="25"/>
      <c r="F159" s="8" t="s">
        <v>225</v>
      </c>
      <c r="G159" s="8"/>
      <c r="H159" s="8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4">
        <v>200</v>
      </c>
      <c r="Z159" s="24"/>
      <c r="AA159" s="24"/>
      <c r="AB159" s="24"/>
      <c r="AC159" s="24"/>
      <c r="AD159" s="23"/>
      <c r="AE159" s="23"/>
      <c r="AF159" s="8"/>
      <c r="AG159" s="8" t="s">
        <v>226</v>
      </c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</row>
    <row r="160" spans="1:166" ht="11.2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8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8"/>
      <c r="CY160" s="8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8"/>
      <c r="DW160" s="8"/>
      <c r="DX160" s="9"/>
      <c r="DY160" s="9"/>
      <c r="DZ160" s="12"/>
      <c r="EA160" s="12"/>
      <c r="EB160" s="12"/>
      <c r="EC160" s="8"/>
      <c r="ED160" s="8"/>
      <c r="EE160" s="8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9"/>
      <c r="EW160" s="9"/>
      <c r="EX160" s="9"/>
      <c r="EY160" s="9"/>
      <c r="EZ160" s="9"/>
      <c r="FA160" s="15"/>
      <c r="FB160" s="15"/>
      <c r="FC160" s="8"/>
      <c r="FD160" s="8"/>
      <c r="FE160" s="8"/>
      <c r="FF160" s="8"/>
      <c r="FG160" s="8"/>
      <c r="FH160" s="8"/>
      <c r="FI160" s="8"/>
      <c r="FJ160" s="8"/>
    </row>
    <row r="161" spans="1:166" ht="9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8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7"/>
      <c r="CY161" s="17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</row>
  </sheetData>
  <mergeCells count="1217"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A49:FJ49"/>
    <mergeCell ref="A50:AJ51"/>
    <mergeCell ref="AK50:AP51"/>
    <mergeCell ref="AQ50:BB51"/>
    <mergeCell ref="BC50:BT51"/>
    <mergeCell ref="EX51:FJ51"/>
    <mergeCell ref="BU50:CG51"/>
    <mergeCell ref="CH50:EJ50"/>
    <mergeCell ref="EK50:FJ50"/>
    <mergeCell ref="CH51:CW51"/>
    <mergeCell ref="CX51:DJ51"/>
    <mergeCell ref="DK51:DW51"/>
    <mergeCell ref="DX51:EJ51"/>
    <mergeCell ref="EK51:EW51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CH53:CW53"/>
    <mergeCell ref="CX53:DJ53"/>
    <mergeCell ref="DK53:DW53"/>
    <mergeCell ref="DX53:EJ53"/>
    <mergeCell ref="EK53:EW53"/>
    <mergeCell ref="EX53:FJ53"/>
    <mergeCell ref="CX52:DJ52"/>
    <mergeCell ref="DK52:DW52"/>
    <mergeCell ref="DX52:EJ52"/>
    <mergeCell ref="EK52:EW52"/>
    <mergeCell ref="EX52:FJ52"/>
    <mergeCell ref="A53:AJ53"/>
    <mergeCell ref="AK53:AP53"/>
    <mergeCell ref="AQ53:BB53"/>
    <mergeCell ref="BC53:BT53"/>
    <mergeCell ref="BU53:CG53"/>
    <mergeCell ref="A52:AJ52"/>
    <mergeCell ref="AK52:AP52"/>
    <mergeCell ref="AQ52:BB52"/>
    <mergeCell ref="BC52:BT52"/>
    <mergeCell ref="BU52:CG52"/>
    <mergeCell ref="CH52:CW52"/>
    <mergeCell ref="EK55:EW55"/>
    <mergeCell ref="EX55:FJ55"/>
    <mergeCell ref="BU55:CG55"/>
    <mergeCell ref="CH55:CW55"/>
    <mergeCell ref="CX55:DJ55"/>
    <mergeCell ref="DK55:DW55"/>
    <mergeCell ref="CX54:DJ54"/>
    <mergeCell ref="A55:AJ55"/>
    <mergeCell ref="AK55:AP55"/>
    <mergeCell ref="AQ55:BB55"/>
    <mergeCell ref="BC55:BT55"/>
    <mergeCell ref="DX55:EJ55"/>
    <mergeCell ref="EK54:EW54"/>
    <mergeCell ref="EX54:FJ54"/>
    <mergeCell ref="A54:AJ54"/>
    <mergeCell ref="AK54:AP54"/>
    <mergeCell ref="AQ54:BB54"/>
    <mergeCell ref="BC54:BT54"/>
    <mergeCell ref="BU54:CG54"/>
    <mergeCell ref="DK54:DW54"/>
    <mergeCell ref="DX54:EJ54"/>
    <mergeCell ref="CH54:CW54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A133:FJ133"/>
    <mergeCell ref="CF134:ES134"/>
    <mergeCell ref="ET134:FJ135"/>
    <mergeCell ref="CF135:CV135"/>
    <mergeCell ref="CW135:DM135"/>
    <mergeCell ref="DN135:ED135"/>
    <mergeCell ref="A125:AJ125"/>
    <mergeCell ref="AK125:AP125"/>
    <mergeCell ref="AQ125:BB125"/>
    <mergeCell ref="BC125:BT125"/>
    <mergeCell ref="EK125:EW125"/>
    <mergeCell ref="EX125:FJ125"/>
    <mergeCell ref="BU125:CG125"/>
    <mergeCell ref="CH125:CW125"/>
    <mergeCell ref="CX125:DJ125"/>
    <mergeCell ref="EX124:FJ124"/>
    <mergeCell ref="BU124:CG124"/>
    <mergeCell ref="CH124:CW124"/>
    <mergeCell ref="CX124:DJ124"/>
    <mergeCell ref="DK124:DW124"/>
    <mergeCell ref="DX125:EJ125"/>
    <mergeCell ref="DK125:DW125"/>
    <mergeCell ref="A124:AJ124"/>
    <mergeCell ref="AK124:AP124"/>
    <mergeCell ref="AQ124:BB124"/>
    <mergeCell ref="BC124:BT124"/>
    <mergeCell ref="DX124:EJ124"/>
    <mergeCell ref="EK124:EW124"/>
    <mergeCell ref="ET136:FJ136"/>
    <mergeCell ref="A137:AO137"/>
    <mergeCell ref="AP137:AU137"/>
    <mergeCell ref="AV137:BK137"/>
    <mergeCell ref="BL137:CE137"/>
    <mergeCell ref="CF137:CV137"/>
    <mergeCell ref="CW137:DM137"/>
    <mergeCell ref="DN137:ED137"/>
    <mergeCell ref="EE137:ES137"/>
    <mergeCell ref="ET137:FJ137"/>
    <mergeCell ref="EE135:ES135"/>
    <mergeCell ref="CF136:CV136"/>
    <mergeCell ref="CW136:DM136"/>
    <mergeCell ref="DN136:ED136"/>
    <mergeCell ref="EE136:ES136"/>
    <mergeCell ref="A136:AO136"/>
    <mergeCell ref="AP136:AU136"/>
    <mergeCell ref="AV136:BK136"/>
    <mergeCell ref="BL136:CE136"/>
    <mergeCell ref="A134:AO135"/>
    <mergeCell ref="AP134:AU135"/>
    <mergeCell ref="AV134:BK135"/>
    <mergeCell ref="BL134:CE135"/>
    <mergeCell ref="A139:AO139"/>
    <mergeCell ref="AP139:AU139"/>
    <mergeCell ref="AV139:BK139"/>
    <mergeCell ref="BL139:CE139"/>
    <mergeCell ref="A140:AO140"/>
    <mergeCell ref="AP140:AU140"/>
    <mergeCell ref="AV140:BK140"/>
    <mergeCell ref="BL140:CE140"/>
    <mergeCell ref="DN138:ED138"/>
    <mergeCell ref="EE138:ES138"/>
    <mergeCell ref="ET138:FJ138"/>
    <mergeCell ref="ET139:FJ139"/>
    <mergeCell ref="CF139:CV139"/>
    <mergeCell ref="CW139:DM139"/>
    <mergeCell ref="DN139:ED139"/>
    <mergeCell ref="EE139:ES139"/>
    <mergeCell ref="A138:AO138"/>
    <mergeCell ref="AP138:AU138"/>
    <mergeCell ref="AV138:BK138"/>
    <mergeCell ref="BL138:CE138"/>
    <mergeCell ref="CF138:CV138"/>
    <mergeCell ref="CW138:DM138"/>
    <mergeCell ref="A141:AO141"/>
    <mergeCell ref="AP141:AU141"/>
    <mergeCell ref="AV141:BK141"/>
    <mergeCell ref="BL141:CE141"/>
    <mergeCell ref="A142:AO142"/>
    <mergeCell ref="AP142:AU142"/>
    <mergeCell ref="AV142:BK142"/>
    <mergeCell ref="BL142:CE142"/>
    <mergeCell ref="CF140:CV140"/>
    <mergeCell ref="CW140:DM140"/>
    <mergeCell ref="DN140:ED140"/>
    <mergeCell ref="EE140:ES140"/>
    <mergeCell ref="ET140:FJ140"/>
    <mergeCell ref="ET141:FJ141"/>
    <mergeCell ref="CF141:CV141"/>
    <mergeCell ref="CW141:DM141"/>
    <mergeCell ref="DN141:ED141"/>
    <mergeCell ref="EE141:ES141"/>
    <mergeCell ref="CW143:DM143"/>
    <mergeCell ref="DN143:ED143"/>
    <mergeCell ref="EE143:ES143"/>
    <mergeCell ref="ET143:FJ143"/>
    <mergeCell ref="ET144:FJ144"/>
    <mergeCell ref="A144:AO144"/>
    <mergeCell ref="AP144:AU144"/>
    <mergeCell ref="AV144:BK144"/>
    <mergeCell ref="BL144:CE144"/>
    <mergeCell ref="CF144:CV144"/>
    <mergeCell ref="CF142:CV142"/>
    <mergeCell ref="CW142:DM142"/>
    <mergeCell ref="DN142:ED142"/>
    <mergeCell ref="EE142:ES142"/>
    <mergeCell ref="ET142:FJ142"/>
    <mergeCell ref="A143:AO143"/>
    <mergeCell ref="AP143:AU143"/>
    <mergeCell ref="AV143:BK143"/>
    <mergeCell ref="BL143:CE143"/>
    <mergeCell ref="CF143:CV143"/>
    <mergeCell ref="A146:AO146"/>
    <mergeCell ref="AP146:AU146"/>
    <mergeCell ref="AV146:BK146"/>
    <mergeCell ref="BL146:CE146"/>
    <mergeCell ref="ET146:FJ146"/>
    <mergeCell ref="A147:AO147"/>
    <mergeCell ref="AP147:AU147"/>
    <mergeCell ref="AV147:BK147"/>
    <mergeCell ref="BL147:CE147"/>
    <mergeCell ref="CF147:CV147"/>
    <mergeCell ref="EE145:ES145"/>
    <mergeCell ref="ET145:FJ145"/>
    <mergeCell ref="CF146:CV146"/>
    <mergeCell ref="CW146:DM146"/>
    <mergeCell ref="DN146:ED146"/>
    <mergeCell ref="EE146:ES146"/>
    <mergeCell ref="CW144:DM144"/>
    <mergeCell ref="DN144:ED144"/>
    <mergeCell ref="EE144:ES144"/>
    <mergeCell ref="A145:AO145"/>
    <mergeCell ref="AP145:AU145"/>
    <mergeCell ref="AV145:BK145"/>
    <mergeCell ref="BL145:CE145"/>
    <mergeCell ref="CF145:CV145"/>
    <mergeCell ref="CW145:DM145"/>
    <mergeCell ref="DN145:ED145"/>
    <mergeCell ref="A148:AO148"/>
    <mergeCell ref="AP148:AU148"/>
    <mergeCell ref="AV148:BK148"/>
    <mergeCell ref="BL148:CE148"/>
    <mergeCell ref="ET148:FJ148"/>
    <mergeCell ref="A149:AO149"/>
    <mergeCell ref="AP149:AU149"/>
    <mergeCell ref="AV149:BK149"/>
    <mergeCell ref="BL149:CE149"/>
    <mergeCell ref="CF149:CV149"/>
    <mergeCell ref="CW147:DM147"/>
    <mergeCell ref="DN147:ED147"/>
    <mergeCell ref="EE147:ES147"/>
    <mergeCell ref="ET147:FJ147"/>
    <mergeCell ref="CF148:CV148"/>
    <mergeCell ref="CW148:DM148"/>
    <mergeCell ref="DN148:ED148"/>
    <mergeCell ref="EE148:ES148"/>
    <mergeCell ref="ET151:FJ151"/>
    <mergeCell ref="A151:AO151"/>
    <mergeCell ref="AP151:AU151"/>
    <mergeCell ref="AV151:BK151"/>
    <mergeCell ref="BL151:CE151"/>
    <mergeCell ref="CF151:CV151"/>
    <mergeCell ref="CW150:DM150"/>
    <mergeCell ref="DN150:ED150"/>
    <mergeCell ref="EE150:ES150"/>
    <mergeCell ref="CW151:DM151"/>
    <mergeCell ref="DN151:ED151"/>
    <mergeCell ref="EE151:ES151"/>
    <mergeCell ref="CW149:DM149"/>
    <mergeCell ref="DN149:ED149"/>
    <mergeCell ref="EE149:ES149"/>
    <mergeCell ref="ET149:FJ149"/>
    <mergeCell ref="A150:AO150"/>
    <mergeCell ref="AP150:AU150"/>
    <mergeCell ref="AV150:BK150"/>
    <mergeCell ref="BL150:CE150"/>
    <mergeCell ref="ET150:FJ150"/>
    <mergeCell ref="CF150:CV150"/>
    <mergeCell ref="AD159:AE159"/>
    <mergeCell ref="A159:B159"/>
    <mergeCell ref="C159:E159"/>
    <mergeCell ref="I159:X159"/>
    <mergeCell ref="Y159:AC159"/>
    <mergeCell ref="DC156:DP156"/>
    <mergeCell ref="DS156:ES156"/>
    <mergeCell ref="DC155:DP155"/>
    <mergeCell ref="DS155:ES155"/>
    <mergeCell ref="R157:AE157"/>
    <mergeCell ref="AH157:BH157"/>
    <mergeCell ref="N154:AE154"/>
    <mergeCell ref="AH154:BH154"/>
    <mergeCell ref="N155:AE155"/>
    <mergeCell ref="AH155:BH155"/>
    <mergeCell ref="R156:AE156"/>
    <mergeCell ref="AH156:BH156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Отчет об исполнении бюджета ГР</vt:lpstr>
      <vt:lpstr>'Отчет об исполнении бюджета ГР'!LAST_CELL</vt:lpstr>
      <vt:lpstr>Приложение!LAST_CELL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rep:2.42.0.105</dc:description>
  <cp:lastModifiedBy>СП Шланги</cp:lastModifiedBy>
  <cp:lastPrinted>2017-10-04T06:40:27Z</cp:lastPrinted>
  <dcterms:created xsi:type="dcterms:W3CDTF">2017-10-04T06:40:39Z</dcterms:created>
  <dcterms:modified xsi:type="dcterms:W3CDTF">2017-10-09T06:25:43Z</dcterms:modified>
</cp:coreProperties>
</file>