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Приложение" sheetId="1" r:id="rId1"/>
    <sheet name="Отчет об исполнении бюджета ГР" sheetId="2" r:id="rId2"/>
  </sheets>
  <definedNames>
    <definedName name="LAST_CELL" localSheetId="1">'Отчет об исполнении бюджета ГР'!$FJ$156</definedName>
    <definedName name="LAST_CELL" localSheetId="0">Приложение!$M$77</definedName>
  </definedNames>
  <calcPr calcId="125725"/>
</workbook>
</file>

<file path=xl/calcChain.xml><?xml version="1.0" encoding="utf-8"?>
<calcChain xmlns="http://schemas.openxmlformats.org/spreadsheetml/2006/main">
  <c r="EE19" i="2"/>
  <c r="ET19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EE39"/>
  <c r="ET39"/>
  <c r="DX54"/>
  <c r="EK54" s="1"/>
  <c r="DX55"/>
  <c r="EX55" s="1"/>
  <c r="DX56"/>
  <c r="EK56"/>
  <c r="EX56"/>
  <c r="DX57"/>
  <c r="EK57"/>
  <c r="EX57"/>
  <c r="DX58"/>
  <c r="EK58" s="1"/>
  <c r="DX59"/>
  <c r="EX59" s="1"/>
  <c r="DX60"/>
  <c r="EK60"/>
  <c r="EX60"/>
  <c r="DX61"/>
  <c r="EK61"/>
  <c r="EX61"/>
  <c r="DX62"/>
  <c r="EK62" s="1"/>
  <c r="DX63"/>
  <c r="EX63" s="1"/>
  <c r="DX64"/>
  <c r="EK64"/>
  <c r="EX64"/>
  <c r="DX65"/>
  <c r="EK65"/>
  <c r="EX65"/>
  <c r="DX66"/>
  <c r="EK66" s="1"/>
  <c r="DX67"/>
  <c r="EX67" s="1"/>
  <c r="DX68"/>
  <c r="EK68"/>
  <c r="EX68"/>
  <c r="DX69"/>
  <c r="EK69"/>
  <c r="EX69"/>
  <c r="DX70"/>
  <c r="EK70" s="1"/>
  <c r="DX71"/>
  <c r="EX71" s="1"/>
  <c r="DX72"/>
  <c r="EK72"/>
  <c r="EX72"/>
  <c r="DX73"/>
  <c r="EK73"/>
  <c r="EX73"/>
  <c r="DX74"/>
  <c r="EK74" s="1"/>
  <c r="DX75"/>
  <c r="EX75" s="1"/>
  <c r="DX76"/>
  <c r="EK76"/>
  <c r="EX76"/>
  <c r="DX77"/>
  <c r="EK77"/>
  <c r="EX77"/>
  <c r="DX78"/>
  <c r="EK78" s="1"/>
  <c r="DX79"/>
  <c r="EX79" s="1"/>
  <c r="DX80"/>
  <c r="EK80"/>
  <c r="EX80"/>
  <c r="DX81"/>
  <c r="EK81"/>
  <c r="EX81"/>
  <c r="DX82"/>
  <c r="EK82" s="1"/>
  <c r="DX83"/>
  <c r="EX83" s="1"/>
  <c r="DX84"/>
  <c r="EK84"/>
  <c r="EX84"/>
  <c r="DX85"/>
  <c r="EK85"/>
  <c r="EX85"/>
  <c r="DX86"/>
  <c r="EK86" s="1"/>
  <c r="DX87"/>
  <c r="EX87" s="1"/>
  <c r="DX88"/>
  <c r="EK88"/>
  <c r="EX88"/>
  <c r="DX89"/>
  <c r="EK89"/>
  <c r="EX89"/>
  <c r="DX90"/>
  <c r="EK90" s="1"/>
  <c r="DX91"/>
  <c r="EX91" s="1"/>
  <c r="DX92"/>
  <c r="EK92"/>
  <c r="EX92"/>
  <c r="DX93"/>
  <c r="EK93"/>
  <c r="EX93"/>
  <c r="DX94"/>
  <c r="EK94" s="1"/>
  <c r="DX95"/>
  <c r="EX95" s="1"/>
  <c r="DX96"/>
  <c r="EK96"/>
  <c r="EX96"/>
  <c r="DX97"/>
  <c r="EK97"/>
  <c r="EX97"/>
  <c r="DX98"/>
  <c r="EK98" s="1"/>
  <c r="DX99"/>
  <c r="EX99" s="1"/>
  <c r="DX100"/>
  <c r="EK100"/>
  <c r="EX100"/>
  <c r="DX101"/>
  <c r="EK101"/>
  <c r="EX101"/>
  <c r="DX102"/>
  <c r="EK102" s="1"/>
  <c r="DX103"/>
  <c r="EX103" s="1"/>
  <c r="DX104"/>
  <c r="EK104"/>
  <c r="EX104"/>
  <c r="DX105"/>
  <c r="EK105"/>
  <c r="EX105"/>
  <c r="DX106"/>
  <c r="EK106" s="1"/>
  <c r="DX107"/>
  <c r="EX107" s="1"/>
  <c r="DX108"/>
  <c r="EK108"/>
  <c r="EX108"/>
  <c r="DX109"/>
  <c r="EK109"/>
  <c r="EX109"/>
  <c r="DX110"/>
  <c r="EK110" s="1"/>
  <c r="DX111"/>
  <c r="EX111" s="1"/>
  <c r="DX112"/>
  <c r="EK112"/>
  <c r="EX112"/>
  <c r="DX113"/>
  <c r="EK113"/>
  <c r="EX113"/>
  <c r="DX114"/>
  <c r="EK114" s="1"/>
  <c r="DX115"/>
  <c r="EX115" s="1"/>
  <c r="DX116"/>
  <c r="EK116"/>
  <c r="EX116"/>
  <c r="DX117"/>
  <c r="EK117"/>
  <c r="EX117"/>
  <c r="DX118"/>
  <c r="EK118" s="1"/>
  <c r="DX119"/>
  <c r="EX119" s="1"/>
  <c r="DX120"/>
  <c r="EK120"/>
  <c r="EX120"/>
  <c r="DX121"/>
  <c r="EE133"/>
  <c r="ET133"/>
  <c r="EE134"/>
  <c r="ET134"/>
  <c r="EE135"/>
  <c r="ET135"/>
  <c r="EE136"/>
  <c r="ET136"/>
  <c r="EE137"/>
  <c r="ET137"/>
  <c r="EE138"/>
  <c r="ET138"/>
  <c r="EE139"/>
  <c r="EE140"/>
  <c r="EE141"/>
  <c r="EE142"/>
  <c r="EE143"/>
  <c r="EE144"/>
  <c r="EE145"/>
  <c r="EE146"/>
  <c r="EE147"/>
  <c r="J11" i="1"/>
  <c r="L11" s="1"/>
  <c r="J12"/>
  <c r="L12" s="1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6"/>
  <c r="L26" s="1"/>
  <c r="J27"/>
  <c r="L27" s="1"/>
  <c r="J28"/>
  <c r="L28" s="1"/>
  <c r="J29"/>
  <c r="L29" s="1"/>
  <c r="J30"/>
  <c r="L30" s="1"/>
  <c r="J31"/>
  <c r="L31" s="1"/>
  <c r="J32"/>
  <c r="L32" s="1"/>
  <c r="J33"/>
  <c r="L33" s="1"/>
  <c r="J34"/>
  <c r="L34" s="1"/>
  <c r="J35"/>
  <c r="L35" s="1"/>
  <c r="J36"/>
  <c r="L36" s="1"/>
  <c r="J37"/>
  <c r="L37" s="1"/>
  <c r="J38"/>
  <c r="L38" s="1"/>
  <c r="J39"/>
  <c r="L39" s="1"/>
  <c r="J40"/>
  <c r="L40" s="1"/>
  <c r="J41"/>
  <c r="L41" s="1"/>
  <c r="J42"/>
  <c r="L42" s="1"/>
  <c r="J43"/>
  <c r="L43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2"/>
  <c r="L52" s="1"/>
  <c r="J53"/>
  <c r="L53" s="1"/>
  <c r="J54"/>
  <c r="L54" s="1"/>
  <c r="J55"/>
  <c r="L55" s="1"/>
  <c r="J56"/>
  <c r="L56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68"/>
  <c r="L68" s="1"/>
  <c r="J69"/>
  <c r="L69" s="1"/>
  <c r="J70"/>
  <c r="L70" s="1"/>
  <c r="J71"/>
  <c r="L71" s="1"/>
  <c r="J72"/>
  <c r="L72" s="1"/>
  <c r="J73"/>
  <c r="L73" s="1"/>
  <c r="J74"/>
  <c r="L74" s="1"/>
  <c r="J75"/>
  <c r="L75" s="1"/>
  <c r="J76"/>
  <c r="L76" s="1"/>
  <c r="J77"/>
  <c r="L77" s="1"/>
  <c r="J78"/>
  <c r="K77" l="1"/>
  <c r="K72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EX118" i="2"/>
  <c r="EX114"/>
  <c r="EX110"/>
  <c r="EX106"/>
  <c r="EX102"/>
  <c r="EX98"/>
  <c r="EX94"/>
  <c r="EX90"/>
  <c r="EX86"/>
  <c r="EX82"/>
  <c r="EX78"/>
  <c r="EX74"/>
  <c r="EX70"/>
  <c r="EX66"/>
  <c r="EX62"/>
  <c r="EX58"/>
  <c r="EX54"/>
  <c r="K76" i="1"/>
  <c r="K74"/>
  <c r="K71"/>
  <c r="K69"/>
  <c r="K67"/>
  <c r="K64"/>
  <c r="K62"/>
  <c r="K60"/>
  <c r="K58"/>
  <c r="K56"/>
  <c r="K54"/>
  <c r="K52"/>
  <c r="K50"/>
  <c r="K48"/>
  <c r="K46"/>
  <c r="K44"/>
  <c r="K42"/>
  <c r="K40"/>
  <c r="K38"/>
  <c r="K37"/>
  <c r="K36"/>
  <c r="K35"/>
  <c r="K34"/>
  <c r="K33"/>
  <c r="K32"/>
  <c r="K31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EK119" i="2"/>
  <c r="EK115"/>
  <c r="EK111"/>
  <c r="EK107"/>
  <c r="EK103"/>
  <c r="EK99"/>
  <c r="EK95"/>
  <c r="EK91"/>
  <c r="EK87"/>
  <c r="EK83"/>
  <c r="EK79"/>
  <c r="EK75"/>
  <c r="EK71"/>
  <c r="EK67"/>
  <c r="EK63"/>
  <c r="EK59"/>
  <c r="EK55"/>
  <c r="K75" i="1"/>
  <c r="K73"/>
  <c r="K70"/>
  <c r="K68"/>
  <c r="K66"/>
  <c r="K65"/>
  <c r="K63"/>
  <c r="K61"/>
  <c r="K59"/>
  <c r="K57"/>
  <c r="K55"/>
  <c r="K53"/>
  <c r="K51"/>
  <c r="K49"/>
  <c r="K47"/>
  <c r="K45"/>
  <c r="K43"/>
  <c r="K41"/>
  <c r="K39"/>
  <c r="K30"/>
</calcChain>
</file>

<file path=xl/sharedStrings.xml><?xml version="1.0" encoding="utf-8"?>
<sst xmlns="http://schemas.openxmlformats.org/spreadsheetml/2006/main" count="378" uniqueCount="226">
  <si>
    <t>ПРИЛОЖЕНИЕ К ОТЧЕТУ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</si>
  <si>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</si>
  <si>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</si>
  <si>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</si>
  <si>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2. Расходы бюджета</t>
  </si>
  <si>
    <t>Наименование показателя</t>
  </si>
  <si>
    <t>Код стро- ки</t>
  </si>
  <si>
    <t>Код расхода
по бюджетной
классификации</t>
  </si>
  <si>
    <t>Утвержденные
бюджетные
назначения</t>
  </si>
  <si>
    <t>Лимиты
бюджетных
обязательств</t>
  </si>
  <si>
    <t>Принятые
неоплаченные БО</t>
  </si>
  <si>
    <t>Исполнено через финансовые органы</t>
  </si>
  <si>
    <t>Свободный остаток по лимитам БО</t>
  </si>
  <si>
    <t>Неисполненные назначения</t>
  </si>
  <si>
    <t>через
финансовые
органы</t>
  </si>
  <si>
    <t>через
банковские
счета</t>
  </si>
  <si>
    <t>некассовые
операции</t>
  </si>
  <si>
    <t>итого</t>
  </si>
  <si>
    <t>по ассигнованиям</t>
  </si>
  <si>
    <t>по лимитам бюджетных обязательств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</si>
  <si>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</si>
  <si>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</si>
  <si>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</si>
  <si>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</si>
  <si>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</si>
  <si>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</si>
  <si>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</si>
  <si>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</si>
  <si>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</si>
  <si>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</si>
  <si>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</si>
  <si>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</si>
  <si>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</si>
  <si>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Расходы бюджета - всего</t>
  </si>
  <si>
    <t>200</t>
  </si>
  <si>
    <t xml:space="preserve">     в том числе:</t>
  </si>
  <si>
    <t>92101029900002030121211 12150 301 211001</t>
  </si>
  <si>
    <t>92101029900002030121211 13110 301 211001</t>
  </si>
  <si>
    <t>92101029900002030129213 12150 301 213001</t>
  </si>
  <si>
    <t>92101029900002030129213 13110 301 213001</t>
  </si>
  <si>
    <t>92101049900002040121211 13110 301 211001</t>
  </si>
  <si>
    <t>92101049900002040129213 13110 301 213001</t>
  </si>
  <si>
    <t>92101049900002040129213 99997 309 213001</t>
  </si>
  <si>
    <t>92101049900002040244221 13110 301 000000</t>
  </si>
  <si>
    <t>92101049900002040244223 00000 301 223001</t>
  </si>
  <si>
    <t>92101049900002040244223 00000 301 223003</t>
  </si>
  <si>
    <t>92101049900002040244223 99997 309 223003</t>
  </si>
  <si>
    <t>92101049900002040244226 00000 301 226036</t>
  </si>
  <si>
    <t>92101049900002040244226 13310 301 000000</t>
  </si>
  <si>
    <t>92101049900002040244310 00000 301 000000</t>
  </si>
  <si>
    <t>92101049900002040244310 00000 301 310007</t>
  </si>
  <si>
    <t>92101049900002040244340 00000 301 340017</t>
  </si>
  <si>
    <t>92101049900002040244340 99997 309 340001</t>
  </si>
  <si>
    <t>92101049900002040852291 00000 301 290015</t>
  </si>
  <si>
    <t>92101049900002040852291 13310 301 290004</t>
  </si>
  <si>
    <t>92101049900002040852291 90210 301 290015</t>
  </si>
  <si>
    <t>92101049900002040853292 00000 301 290003</t>
  </si>
  <si>
    <t>92101049900002040853292 13310 301 290003</t>
  </si>
  <si>
    <t>92101049900002040853296 13310 301 000000</t>
  </si>
  <si>
    <t>92101049900002040853296 13310 301 290010</t>
  </si>
  <si>
    <t>92101139900002950851291 00000 301 290001</t>
  </si>
  <si>
    <t>92101139900002950851291 00000 301 290014</t>
  </si>
  <si>
    <t>92101139900029900111211 13110 301 211001</t>
  </si>
  <si>
    <t>92101139900029900119213 13110 301 213001</t>
  </si>
  <si>
    <t>92102039900051180121211 13300 100 211001</t>
  </si>
  <si>
    <t>92102039900051180129213 13300 100 213001</t>
  </si>
  <si>
    <t>92102039900051180244226 13300 100 000000</t>
  </si>
  <si>
    <t>92102039900051180244340 13300 100 000000</t>
  </si>
  <si>
    <t>9210409Б100078020244226 00000 311 000000</t>
  </si>
  <si>
    <t>9210409Б100078020244226 88884 311 000000</t>
  </si>
  <si>
    <t>9210409Б100078020244340 00000 311 000000</t>
  </si>
  <si>
    <t>9210409Б100078020244340 88884 311 000000</t>
  </si>
  <si>
    <t>9210503Б100078010244223 13110 301 223001</t>
  </si>
  <si>
    <t>9210503Б100078040244310 88884 311 000000</t>
  </si>
  <si>
    <t>9210503Б100078050244224 13110 301 000000</t>
  </si>
  <si>
    <t>9210503Б100078050244224 90371 301 224002</t>
  </si>
  <si>
    <t>9210503Б100078050244340 00000 301 340017</t>
  </si>
  <si>
    <t>9210503Б100078050244340 13110 301 340001</t>
  </si>
  <si>
    <t>9210503Б100078050244340 13110 301 340017</t>
  </si>
  <si>
    <t>9210503Б100078050244340 90211 301 340001</t>
  </si>
  <si>
    <t>92108010840144091244221 00000 306 000000</t>
  </si>
  <si>
    <t>92108010840144091244221 00000 306 221001</t>
  </si>
  <si>
    <t>92108010840144091244223 13110 306 223001</t>
  </si>
  <si>
    <t>92108010840144091244223 13110 306 223003</t>
  </si>
  <si>
    <t>92108010840144091244225 00000 306 225001</t>
  </si>
  <si>
    <t>92108010840144091244225 13110 306 000000</t>
  </si>
  <si>
    <t>92108010840144091244225 13110 306 225015</t>
  </si>
  <si>
    <t>92108010840144091244226 00000 306 226001</t>
  </si>
  <si>
    <t>92108010840144091244226 00000 306 226013</t>
  </si>
  <si>
    <t>92108010840144091244296 13110 306 000000</t>
  </si>
  <si>
    <t>92108010840144091244296 13110 306 290011</t>
  </si>
  <si>
    <t>92108010840144091244340 13110 306 000000</t>
  </si>
  <si>
    <t>92108010840144091244340 13110 306 340001</t>
  </si>
  <si>
    <t>92108010840144091244340 13110 306 340017</t>
  </si>
  <si>
    <t>92108010840144091244340 90211 306 340001</t>
  </si>
  <si>
    <t>92108010840144091852291 00000 306 290004</t>
  </si>
  <si>
    <t>92108010840144091853292 13110 306 290003</t>
  </si>
  <si>
    <t>92108010840144091853292 90211 306 290003</t>
  </si>
  <si>
    <t>92108019900002950851291 00000 306 290001</t>
  </si>
  <si>
    <t>92108019900002950851291 00000 306 290014</t>
  </si>
  <si>
    <t>92108019900002950851291 13110 306 290014</t>
  </si>
  <si>
    <t>Результат исполнения бюджета
(дефицит / профицит)</t>
  </si>
  <si>
    <t>450</t>
  </si>
  <si>
    <t>ОТЧЕТ ОБ ИСПОЛНЕНИИ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</si>
  <si>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</si>
  <si>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</si>
  <si>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</si>
  <si>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</si>
  <si>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</si>
  <si>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</si>
  <si>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</si>
  <si>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</si>
  <si>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</si>
  <si>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</si>
  <si>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</si>
  <si>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</si>
  <si>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01.07.2018 г.</t>
  </si>
  <si>
    <t>05.07.2018</t>
  </si>
  <si>
    <t>Исполком Шланговского сельского поселения</t>
  </si>
  <si>
    <t>бюджет Шланговского сельского поселения Дрожжановского муниципального района Республики Татарстан</t>
  </si>
  <si>
    <t>1. Доходы бюджета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</si>
  <si>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</si>
  <si>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</si>
  <si>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</si>
  <si>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</si>
  <si>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через      финансовые      органы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</si>
  <si>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</si>
  <si>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</si>
  <si>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</si>
  <si>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</si>
  <si>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18210102010011000110110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</si>
  <si>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</si>
  <si>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</si>
  <si>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</si>
  <si>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18210102010013000110110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</si>
  <si>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</si>
  <si>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18210102020013000110110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</si>
  <si>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</si>
  <si>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18210503010011000110110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</si>
  <si>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</si>
  <si>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18210503020012100110110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</si>
  <si>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</si>
  <si>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18210601030101000110110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</si>
  <si>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</si>
  <si>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18210601030102100110110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</si>
  <si>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</si>
  <si>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18210606033101000110110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</si>
  <si>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</si>
  <si>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18210606033102100110110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</si>
  <si>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</si>
  <si>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18210606043101000110110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</si>
  <si>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</si>
  <si>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</si>
  <si>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</si>
  <si>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99210804020011000110110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</si>
  <si>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</si>
  <si>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99211651040020000140140</t>
  </si>
  <si>
    <t>Средства самообложения граждан, зачисляемые в бюджеты сельских поселений</t>
  </si>
  <si>
    <t>99211714030100000180180</t>
  </si>
  <si>
    <t>Дотации бюджетам сельских поселений на выравнивание бюджетной обеспеченности</t>
  </si>
  <si>
    <t>99220215001100000151151</t>
  </si>
  <si>
    <t>Дотации бюджетам сельских поселений на поддержку мер по обеспечению сбалансированности бюджетов</t>
  </si>
  <si>
    <t>99220215002100000151151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</si>
  <si>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</si>
  <si>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99220235118100000151151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</si>
  <si>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</si>
  <si>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99220245160100000151151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</si>
  <si>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</si>
  <si>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</si>
  <si>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</si>
  <si>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</si>
  <si>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</si>
  <si>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</si>
  <si>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</si>
  <si>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</si>
  <si>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Заработная плата</t>
  </si>
  <si>
    <t>Начисления на выплаты по оплате труда</t>
  </si>
  <si>
    <t>Услуги связи</t>
  </si>
  <si>
    <t>Коммунальные услуги</t>
  </si>
  <si>
    <t>Прочие работы, услуги</t>
  </si>
  <si>
    <t>Увеличение стоимости основных средств</t>
  </si>
  <si>
    <t>Увеличение стоимости материальных запасов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</si>
  <si>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</si>
  <si>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</si>
  <si>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Иные расходы</t>
  </si>
  <si>
    <t>Арендная плата за пользование имуществом</t>
  </si>
  <si>
    <t>Работы, услуги по содержанию имущества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</si>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</sst>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numFmts count="2">
    <numFmt numFmtId="172" formatCode="#,##0.00_р_."/>
    <numFmt numFmtId="173" formatCode="?"/>
  </numFmts>
  <fonts count="9">
    <font>
      <sz val="10"/>
      <name val="Arial"/>
    </font>
    <font>
      <b/>
      <sz val="10"/>
      <name val="Arial Cyr"/>
    </font>
    <font>
      <sz val="8"/>
      <name val="Arial Cyr"/>
    </font>
    <font>
      <sz val="10"/>
      <name val="Arial Cyr"/>
    </font>
    <font>
      <b/>
      <sz val="10"/>
      <name val="Arial"/>
    </font>
    <font>
      <sz val="8"/>
      <name val="Arial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/>
    </xf>
    <xf numFmtId="172" fontId="2" fillId="0" borderId="1" xfId="0" applyNumberFormat="1" applyFont="1" applyBorder="1" applyAlignment="1" applyProtection="1"/>
    <xf numFmtId="49" fontId="2" fillId="0" borderId="1" xfId="0" applyNumberFormat="1" applyFont="1" applyBorder="1" applyAlignment="1" applyProtection="1">
      <alignment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center"/>
    </xf>
    <xf numFmtId="49" fontId="5" fillId="0" borderId="10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/>
    </xf>
    <xf numFmtId="49" fontId="5" fillId="0" borderId="11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12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center"/>
    </xf>
    <xf numFmtId="49" fontId="5" fillId="0" borderId="7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/>
    <xf numFmtId="49" fontId="5" fillId="0" borderId="25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center"/>
    </xf>
    <xf numFmtId="49" fontId="5" fillId="0" borderId="27" xfId="0" applyNumberFormat="1" applyFont="1" applyBorder="1" applyAlignment="1" applyProtection="1">
      <alignment horizontal="center"/>
    </xf>
    <xf numFmtId="49" fontId="5" fillId="0" borderId="28" xfId="0" applyNumberFormat="1" applyFont="1" applyBorder="1" applyAlignment="1" applyProtection="1">
      <alignment horizontal="center"/>
    </xf>
    <xf numFmtId="4" fontId="5" fillId="0" borderId="26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/>
    <xf numFmtId="49" fontId="5" fillId="0" borderId="3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center"/>
    </xf>
    <xf numFmtId="49" fontId="5" fillId="0" borderId="18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/>
    </xf>
    <xf numFmtId="4" fontId="5" fillId="0" borderId="17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4" fontId="5" fillId="0" borderId="18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173" fontId="6" fillId="0" borderId="30" xfId="0" applyNumberFormat="1" applyFont="1" applyBorder="1" applyAlignment="1" applyProtection="1">
      <alignment wrapText="1"/>
    </xf>
    <xf numFmtId="0" fontId="6" fillId="0" borderId="30" xfId="0" applyFont="1" applyBorder="1" applyAlignment="1" applyProtection="1">
      <alignment wrapText="1"/>
    </xf>
    <xf numFmtId="0" fontId="6" fillId="0" borderId="33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right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</xf>
    <xf numFmtId="49" fontId="5" fillId="0" borderId="34" xfId="0" applyNumberFormat="1" applyFont="1" applyBorder="1" applyAlignment="1" applyProtection="1">
      <alignment horizontal="center"/>
    </xf>
    <xf numFmtId="49" fontId="5" fillId="0" borderId="35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center"/>
    </xf>
    <xf numFmtId="4" fontId="5" fillId="0" borderId="36" xfId="0" applyNumberFormat="1" applyFont="1" applyBorder="1" applyAlignment="1" applyProtection="1">
      <alignment horizontal="right"/>
    </xf>
    <xf numFmtId="0" fontId="5" fillId="0" borderId="24" xfId="0" applyFont="1" applyBorder="1" applyAlignment="1" applyProtection="1">
      <alignment wrapText="1"/>
    </xf>
    <xf numFmtId="0" fontId="5" fillId="0" borderId="37" xfId="0" applyFont="1" applyBorder="1" applyAlignment="1" applyProtection="1">
      <alignment wrapText="1"/>
    </xf>
    <xf numFmtId="0" fontId="5" fillId="0" borderId="30" xfId="0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 wrapText="1"/>
    </xf>
    <xf numFmtId="4" fontId="5" fillId="0" borderId="10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0" fontId="5" fillId="0" borderId="38" xfId="0" applyFont="1" applyBorder="1" applyAlignment="1" applyProtection="1">
      <alignment horizontal="left" indent="2"/>
    </xf>
    <xf numFmtId="0" fontId="5" fillId="0" borderId="39" xfId="0" applyFont="1" applyBorder="1" applyAlignment="1" applyProtection="1">
      <alignment horizontal="left" indent="2"/>
    </xf>
    <xf numFmtId="49" fontId="5" fillId="0" borderId="4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7" fillId="0" borderId="30" xfId="0" applyFont="1" applyBorder="1" applyAlignment="1" applyProtection="1"/>
    <xf numFmtId="49" fontId="5" fillId="0" borderId="23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/>
    </xf>
    <xf numFmtId="49" fontId="5" fillId="0" borderId="22" xfId="0" applyNumberFormat="1" applyFont="1" applyBorder="1" applyAlignment="1" applyProtection="1">
      <alignment horizontal="center"/>
    </xf>
    <xf numFmtId="0" fontId="5" fillId="0" borderId="33" xfId="0" applyFont="1" applyBorder="1" applyAlignment="1" applyProtection="1"/>
    <xf numFmtId="49" fontId="5" fillId="0" borderId="40" xfId="0" applyNumberFormat="1" applyFont="1" applyBorder="1" applyAlignment="1" applyProtection="1">
      <alignment horizontal="center"/>
    </xf>
    <xf numFmtId="49" fontId="5" fillId="0" borderId="41" xfId="0" applyNumberFormat="1" applyFont="1" applyBorder="1" applyAlignment="1" applyProtection="1">
      <alignment horizontal="center"/>
    </xf>
    <xf numFmtId="49" fontId="5" fillId="0" borderId="42" xfId="0" applyNumberFormat="1" applyFont="1" applyBorder="1" applyAlignment="1" applyProtection="1">
      <alignment horizontal="center"/>
    </xf>
    <xf numFmtId="0" fontId="5" fillId="0" borderId="30" xfId="0" applyFont="1" applyBorder="1" applyAlignment="1" applyProtection="1">
      <alignment wrapText="1"/>
    </xf>
    <xf numFmtId="0" fontId="5" fillId="0" borderId="33" xfId="0" applyFont="1" applyBorder="1" applyAlignment="1" applyProtection="1">
      <alignment wrapText="1"/>
    </xf>
    <xf numFmtId="0" fontId="5" fillId="0" borderId="43" xfId="0" applyFont="1" applyBorder="1" applyAlignment="1" applyProtection="1">
      <alignment wrapText="1"/>
    </xf>
    <xf numFmtId="0" fontId="5" fillId="0" borderId="43" xfId="0" applyFont="1" applyBorder="1" applyAlignment="1" applyProtection="1"/>
    <xf numFmtId="0" fontId="5" fillId="0" borderId="44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49" fontId="5" fillId="0" borderId="13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workbookViewId="0"/>
  </sheetViews>
  <sheetFormatPr defaultRowHeight="12.75" customHeight="1"/>
  <cols>
    <col min="1" max="1" width="32.140625" customWidth="1"/>
    <col min="2" max="2" width="6.5703125" customWidth="1"/>
    <col min="3" max="3" width="23.28515625" customWidth="1"/>
    <col min="4" max="13" width="17.7109375" customWidth="1"/>
  </cols>
  <sheetData>
    <row r="1" spans="1:13" ht="12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2.7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12.75" customHeight="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2.75" customHeight="1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12.75" customHeight="1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8" spans="1:13" ht="12" customHeight="1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18"/>
      <c r="I8" s="18"/>
      <c r="J8" s="18"/>
      <c r="K8" s="18" t="s">
        <v>12</v>
      </c>
      <c r="L8" s="18" t="s">
        <v>13</v>
      </c>
      <c r="M8" s="18"/>
    </row>
    <row r="9" spans="1:13" ht="32.25" customHeight="1">
      <c r="A9" s="21"/>
      <c r="B9" s="21"/>
      <c r="C9" s="21"/>
      <c r="D9" s="22"/>
      <c r="E9" s="19"/>
      <c r="F9" s="19"/>
      <c r="G9" s="1" t="s">
        <v>14</v>
      </c>
      <c r="H9" s="1" t="s">
        <v>15</v>
      </c>
      <c r="I9" s="1" t="s">
        <v>16</v>
      </c>
      <c r="J9" s="2" t="s">
        <v>17</v>
      </c>
      <c r="K9" s="19"/>
      <c r="L9" s="1" t="s">
        <v>18</v>
      </c>
      <c r="M9" s="1" t="s">
        <v>19</v>
      </c>
    </row>
    <row r="10" spans="1:13" ht="12.75" customHeight="1">
      <c r="A10" s="2" t="s">
        <v>20</v>
      </c>
      <c r="B10" s="2" t="s">
        <v>21</v>
      </c>
      <c r="C10" s="2" t="s">
        <v>22</v>
      </c>
      <c r="D10" s="3" t="s">
        <v>23</v>
      </c>
      <c r="E10" s="3" t="s">
        <v>24</v>
      </c>
      <c r="F10" s="3" t="s">
        <v>25</v>
      </c>
      <c r="G10" s="1" t="s">
        <v>26</v>
      </c>
      <c r="H10" s="1" t="s">
        <v>27</v>
      </c>
      <c r="I10" s="1" t="s">
        <v>28</v>
      </c>
      <c r="J10" s="2" t="s">
        <v>29</v>
      </c>
      <c r="K10" s="3" t="s">
        <v>30</v>
      </c>
      <c r="L10" s="1" t="s">
        <v>31</v>
      </c>
      <c r="M10" s="1" t="s">
        <v>32</v>
      </c>
    </row>
    <row r="11" spans="1:13" ht="12.75" customHeight="1">
      <c r="A11" s="4" t="s">
        <v>33</v>
      </c>
      <c r="B11" s="5" t="s">
        <v>34</v>
      </c>
      <c r="C11" s="5"/>
      <c r="D11" s="6">
        <v>3423499.31</v>
      </c>
      <c r="E11" s="6">
        <v>3423499.31</v>
      </c>
      <c r="F11" s="6">
        <v>383683.8</v>
      </c>
      <c r="G11" s="6">
        <v>1296961.43</v>
      </c>
      <c r="H11" s="6"/>
      <c r="I11" s="6"/>
      <c r="J11" s="6">
        <f t="shared" ref="J11:J42" si="0">G11+H11+I11</f>
        <v>1296961.43</v>
      </c>
      <c r="K11" s="6">
        <f t="shared" ref="K11:K42" si="1">E11-F11-J11</f>
        <v>1742854.0800000003</v>
      </c>
      <c r="L11" s="6">
        <f t="shared" ref="L11:L42" si="2">D11-J11</f>
        <v>2126537.88</v>
      </c>
      <c r="M11" s="6">
        <f t="shared" ref="M11:M42" si="3">E11-J11</f>
        <v>2126537.88</v>
      </c>
    </row>
    <row r="12" spans="1:13" ht="12.75" customHeight="1">
      <c r="A12" s="4" t="s">
        <v>35</v>
      </c>
      <c r="B12" s="5"/>
      <c r="C12" s="5"/>
      <c r="D12" s="6">
        <v>3423499.31</v>
      </c>
      <c r="E12" s="6">
        <v>3423499.31</v>
      </c>
      <c r="F12" s="6">
        <v>383683.8</v>
      </c>
      <c r="G12" s="6">
        <v>1296961.43</v>
      </c>
      <c r="H12" s="6"/>
      <c r="I12" s="6"/>
      <c r="J12" s="6">
        <f t="shared" si="0"/>
        <v>1296961.43</v>
      </c>
      <c r="K12" s="6">
        <f t="shared" si="1"/>
        <v>1742854.0800000003</v>
      </c>
      <c r="L12" s="6">
        <f t="shared" si="2"/>
        <v>2126537.88</v>
      </c>
      <c r="M12" s="6">
        <f t="shared" si="3"/>
        <v>2126537.88</v>
      </c>
    </row>
    <row r="13" spans="1:13" ht="12.75" customHeight="1">
      <c r="A13" s="4"/>
      <c r="B13" s="5"/>
      <c r="C13" s="5" t="s">
        <v>36</v>
      </c>
      <c r="D13" s="6">
        <v>67200</v>
      </c>
      <c r="E13" s="6">
        <v>67200</v>
      </c>
      <c r="F13" s="6"/>
      <c r="G13" s="6">
        <v>58200</v>
      </c>
      <c r="H13" s="6"/>
      <c r="I13" s="6"/>
      <c r="J13" s="6">
        <f t="shared" si="0"/>
        <v>58200</v>
      </c>
      <c r="K13" s="6">
        <f t="shared" si="1"/>
        <v>9000</v>
      </c>
      <c r="L13" s="6">
        <f t="shared" si="2"/>
        <v>9000</v>
      </c>
      <c r="M13" s="6">
        <f t="shared" si="3"/>
        <v>9000</v>
      </c>
    </row>
    <row r="14" spans="1:13" ht="12.75" customHeight="1">
      <c r="A14" s="4"/>
      <c r="B14" s="5"/>
      <c r="C14" s="5" t="s">
        <v>37</v>
      </c>
      <c r="D14" s="6">
        <v>300000</v>
      </c>
      <c r="E14" s="6">
        <v>300000</v>
      </c>
      <c r="F14" s="6"/>
      <c r="G14" s="6">
        <v>145824.64000000001</v>
      </c>
      <c r="H14" s="6"/>
      <c r="I14" s="6"/>
      <c r="J14" s="6">
        <f t="shared" si="0"/>
        <v>145824.64000000001</v>
      </c>
      <c r="K14" s="6">
        <f t="shared" si="1"/>
        <v>154175.35999999999</v>
      </c>
      <c r="L14" s="6">
        <f t="shared" si="2"/>
        <v>154175.35999999999</v>
      </c>
      <c r="M14" s="6">
        <f t="shared" si="3"/>
        <v>154175.35999999999</v>
      </c>
    </row>
    <row r="15" spans="1:13" ht="12.75" customHeight="1">
      <c r="A15" s="4"/>
      <c r="B15" s="5"/>
      <c r="C15" s="5" t="s">
        <v>38</v>
      </c>
      <c r="D15" s="6">
        <v>20293</v>
      </c>
      <c r="E15" s="6">
        <v>20293</v>
      </c>
      <c r="F15" s="6"/>
      <c r="G15" s="6">
        <v>17577</v>
      </c>
      <c r="H15" s="6"/>
      <c r="I15" s="6"/>
      <c r="J15" s="6">
        <f t="shared" si="0"/>
        <v>17577</v>
      </c>
      <c r="K15" s="6">
        <f t="shared" si="1"/>
        <v>2716</v>
      </c>
      <c r="L15" s="6">
        <f t="shared" si="2"/>
        <v>2716</v>
      </c>
      <c r="M15" s="6">
        <f t="shared" si="3"/>
        <v>2716</v>
      </c>
    </row>
    <row r="16" spans="1:13" ht="12.75" customHeight="1">
      <c r="A16" s="4"/>
      <c r="B16" s="5"/>
      <c r="C16" s="5" t="s">
        <v>39</v>
      </c>
      <c r="D16" s="6">
        <v>90000</v>
      </c>
      <c r="E16" s="6">
        <v>90000</v>
      </c>
      <c r="F16" s="6"/>
      <c r="G16" s="6">
        <v>43434.46</v>
      </c>
      <c r="H16" s="6"/>
      <c r="I16" s="6"/>
      <c r="J16" s="6">
        <f t="shared" si="0"/>
        <v>43434.46</v>
      </c>
      <c r="K16" s="6">
        <f t="shared" si="1"/>
        <v>46565.54</v>
      </c>
      <c r="L16" s="6">
        <f t="shared" si="2"/>
        <v>46565.54</v>
      </c>
      <c r="M16" s="6">
        <f t="shared" si="3"/>
        <v>46565.54</v>
      </c>
    </row>
    <row r="17" spans="1:13" ht="12.75" customHeight="1">
      <c r="A17" s="4"/>
      <c r="B17" s="5"/>
      <c r="C17" s="5" t="s">
        <v>40</v>
      </c>
      <c r="D17" s="6">
        <v>242000</v>
      </c>
      <c r="E17" s="6">
        <v>242000</v>
      </c>
      <c r="F17" s="6"/>
      <c r="G17" s="6">
        <v>122840.16</v>
      </c>
      <c r="H17" s="6"/>
      <c r="I17" s="6"/>
      <c r="J17" s="6">
        <f t="shared" si="0"/>
        <v>122840.16</v>
      </c>
      <c r="K17" s="6">
        <f t="shared" si="1"/>
        <v>119159.84</v>
      </c>
      <c r="L17" s="6">
        <f t="shared" si="2"/>
        <v>119159.84</v>
      </c>
      <c r="M17" s="6">
        <f t="shared" si="3"/>
        <v>119159.84</v>
      </c>
    </row>
    <row r="18" spans="1:13" ht="12.75" customHeight="1">
      <c r="A18" s="4"/>
      <c r="B18" s="5"/>
      <c r="C18" s="5" t="s">
        <v>41</v>
      </c>
      <c r="D18" s="6">
        <v>60000</v>
      </c>
      <c r="E18" s="6">
        <v>60000</v>
      </c>
      <c r="F18" s="6"/>
      <c r="G18" s="6">
        <v>49205.21</v>
      </c>
      <c r="H18" s="6"/>
      <c r="I18" s="6"/>
      <c r="J18" s="6">
        <f t="shared" si="0"/>
        <v>49205.21</v>
      </c>
      <c r="K18" s="6">
        <f t="shared" si="1"/>
        <v>10794.79</v>
      </c>
      <c r="L18" s="6">
        <f t="shared" si="2"/>
        <v>10794.79</v>
      </c>
      <c r="M18" s="6">
        <f t="shared" si="3"/>
        <v>10794.79</v>
      </c>
    </row>
    <row r="19" spans="1:13" ht="12.75" customHeight="1">
      <c r="A19" s="4"/>
      <c r="B19" s="5"/>
      <c r="C19" s="5" t="s">
        <v>42</v>
      </c>
      <c r="D19" s="6">
        <v>782.97</v>
      </c>
      <c r="E19" s="6">
        <v>782.97</v>
      </c>
      <c r="F19" s="6"/>
      <c r="G19" s="6">
        <v>782.97</v>
      </c>
      <c r="H19" s="6"/>
      <c r="I19" s="6"/>
      <c r="J19" s="6">
        <f t="shared" si="0"/>
        <v>782.97</v>
      </c>
      <c r="K19" s="6">
        <f t="shared" si="1"/>
        <v>0</v>
      </c>
      <c r="L19" s="6">
        <f t="shared" si="2"/>
        <v>0</v>
      </c>
      <c r="M19" s="6">
        <f t="shared" si="3"/>
        <v>0</v>
      </c>
    </row>
    <row r="20" spans="1:13" ht="12.75" customHeight="1">
      <c r="A20" s="4"/>
      <c r="B20" s="5"/>
      <c r="C20" s="5" t="s">
        <v>43</v>
      </c>
      <c r="D20" s="6">
        <v>5000</v>
      </c>
      <c r="E20" s="6">
        <v>5000</v>
      </c>
      <c r="F20" s="6"/>
      <c r="G20" s="6"/>
      <c r="H20" s="6"/>
      <c r="I20" s="6"/>
      <c r="J20" s="6">
        <f t="shared" si="0"/>
        <v>0</v>
      </c>
      <c r="K20" s="6">
        <f t="shared" si="1"/>
        <v>5000</v>
      </c>
      <c r="L20" s="6">
        <f t="shared" si="2"/>
        <v>5000</v>
      </c>
      <c r="M20" s="6">
        <f t="shared" si="3"/>
        <v>5000</v>
      </c>
    </row>
    <row r="21" spans="1:13" ht="12.75" customHeight="1">
      <c r="A21" s="4"/>
      <c r="B21" s="5"/>
      <c r="C21" s="5" t="s">
        <v>44</v>
      </c>
      <c r="D21" s="6">
        <v>5000</v>
      </c>
      <c r="E21" s="6">
        <v>5000</v>
      </c>
      <c r="F21" s="6">
        <v>5000</v>
      </c>
      <c r="G21" s="6"/>
      <c r="H21" s="6"/>
      <c r="I21" s="6"/>
      <c r="J21" s="6">
        <f t="shared" si="0"/>
        <v>0</v>
      </c>
      <c r="K21" s="6">
        <f t="shared" si="1"/>
        <v>0</v>
      </c>
      <c r="L21" s="6">
        <f t="shared" si="2"/>
        <v>5000</v>
      </c>
      <c r="M21" s="6">
        <f t="shared" si="3"/>
        <v>5000</v>
      </c>
    </row>
    <row r="22" spans="1:13" ht="12.75" customHeight="1">
      <c r="A22" s="4"/>
      <c r="B22" s="5"/>
      <c r="C22" s="5" t="s">
        <v>45</v>
      </c>
      <c r="D22" s="6">
        <v>25600</v>
      </c>
      <c r="E22" s="6">
        <v>25600</v>
      </c>
      <c r="F22" s="6">
        <v>3701.84</v>
      </c>
      <c r="G22" s="6">
        <v>21134.36</v>
      </c>
      <c r="H22" s="6"/>
      <c r="I22" s="6"/>
      <c r="J22" s="6">
        <f t="shared" si="0"/>
        <v>21134.36</v>
      </c>
      <c r="K22" s="6">
        <f t="shared" si="1"/>
        <v>763.79999999999927</v>
      </c>
      <c r="L22" s="6">
        <f t="shared" si="2"/>
        <v>4465.6399999999994</v>
      </c>
      <c r="M22" s="6">
        <f t="shared" si="3"/>
        <v>4465.6399999999994</v>
      </c>
    </row>
    <row r="23" spans="1:13" ht="12.75" customHeight="1">
      <c r="A23" s="4"/>
      <c r="B23" s="5"/>
      <c r="C23" s="5" t="s">
        <v>46</v>
      </c>
      <c r="D23" s="6">
        <v>13423.34</v>
      </c>
      <c r="E23" s="6">
        <v>13423.34</v>
      </c>
      <c r="F23" s="6"/>
      <c r="G23" s="6">
        <v>13423.34</v>
      </c>
      <c r="H23" s="6"/>
      <c r="I23" s="6"/>
      <c r="J23" s="6">
        <f t="shared" si="0"/>
        <v>13423.34</v>
      </c>
      <c r="K23" s="6">
        <f t="shared" si="1"/>
        <v>0</v>
      </c>
      <c r="L23" s="6">
        <f t="shared" si="2"/>
        <v>0</v>
      </c>
      <c r="M23" s="6">
        <f t="shared" si="3"/>
        <v>0</v>
      </c>
    </row>
    <row r="24" spans="1:13" ht="12.75" customHeight="1">
      <c r="A24" s="4"/>
      <c r="B24" s="5"/>
      <c r="C24" s="5" t="s">
        <v>47</v>
      </c>
      <c r="D24" s="6">
        <v>8000</v>
      </c>
      <c r="E24" s="6">
        <v>8000</v>
      </c>
      <c r="F24" s="6"/>
      <c r="G24" s="6"/>
      <c r="H24" s="6"/>
      <c r="I24" s="6"/>
      <c r="J24" s="6">
        <f t="shared" si="0"/>
        <v>0</v>
      </c>
      <c r="K24" s="6">
        <f t="shared" si="1"/>
        <v>8000</v>
      </c>
      <c r="L24" s="6">
        <f t="shared" si="2"/>
        <v>8000</v>
      </c>
      <c r="M24" s="6">
        <f t="shared" si="3"/>
        <v>8000</v>
      </c>
    </row>
    <row r="25" spans="1:13" ht="12.75" customHeight="1">
      <c r="A25" s="4"/>
      <c r="B25" s="5"/>
      <c r="C25" s="5" t="s">
        <v>48</v>
      </c>
      <c r="D25" s="6">
        <v>2942.08</v>
      </c>
      <c r="E25" s="6">
        <v>2942.08</v>
      </c>
      <c r="F25" s="6"/>
      <c r="G25" s="6"/>
      <c r="H25" s="6"/>
      <c r="I25" s="6"/>
      <c r="J25" s="6">
        <f t="shared" si="0"/>
        <v>0</v>
      </c>
      <c r="K25" s="6">
        <f t="shared" si="1"/>
        <v>2942.08</v>
      </c>
      <c r="L25" s="6">
        <f t="shared" si="2"/>
        <v>2942.08</v>
      </c>
      <c r="M25" s="6">
        <f t="shared" si="3"/>
        <v>2942.08</v>
      </c>
    </row>
    <row r="26" spans="1:13" ht="12.75" customHeight="1">
      <c r="A26" s="4"/>
      <c r="B26" s="5"/>
      <c r="C26" s="5" t="s">
        <v>49</v>
      </c>
      <c r="D26" s="6">
        <v>35000</v>
      </c>
      <c r="E26" s="6">
        <v>35000</v>
      </c>
      <c r="F26" s="6"/>
      <c r="G26" s="6"/>
      <c r="H26" s="6"/>
      <c r="I26" s="6"/>
      <c r="J26" s="6">
        <f t="shared" si="0"/>
        <v>0</v>
      </c>
      <c r="K26" s="6">
        <f t="shared" si="1"/>
        <v>35000</v>
      </c>
      <c r="L26" s="6">
        <f t="shared" si="2"/>
        <v>35000</v>
      </c>
      <c r="M26" s="6">
        <f t="shared" si="3"/>
        <v>35000</v>
      </c>
    </row>
    <row r="27" spans="1:13" ht="12.75" customHeight="1">
      <c r="A27" s="4"/>
      <c r="B27" s="5"/>
      <c r="C27" s="5" t="s">
        <v>50</v>
      </c>
      <c r="D27" s="6"/>
      <c r="E27" s="6"/>
      <c r="F27" s="6"/>
      <c r="G27" s="6">
        <v>20000</v>
      </c>
      <c r="H27" s="6"/>
      <c r="I27" s="6"/>
      <c r="J27" s="6">
        <f t="shared" si="0"/>
        <v>20000</v>
      </c>
      <c r="K27" s="6">
        <f t="shared" si="1"/>
        <v>-20000</v>
      </c>
      <c r="L27" s="6">
        <f t="shared" si="2"/>
        <v>-20000</v>
      </c>
      <c r="M27" s="6">
        <f t="shared" si="3"/>
        <v>-20000</v>
      </c>
    </row>
    <row r="28" spans="1:13" ht="12.75" customHeight="1">
      <c r="A28" s="4"/>
      <c r="B28" s="5"/>
      <c r="C28" s="5" t="s">
        <v>51</v>
      </c>
      <c r="D28" s="6">
        <v>11300</v>
      </c>
      <c r="E28" s="6">
        <v>11300</v>
      </c>
      <c r="F28" s="6"/>
      <c r="G28" s="6"/>
      <c r="H28" s="6"/>
      <c r="I28" s="6"/>
      <c r="J28" s="6">
        <f t="shared" si="0"/>
        <v>0</v>
      </c>
      <c r="K28" s="6">
        <f t="shared" si="1"/>
        <v>11300</v>
      </c>
      <c r="L28" s="6">
        <f t="shared" si="2"/>
        <v>11300</v>
      </c>
      <c r="M28" s="6">
        <f t="shared" si="3"/>
        <v>11300</v>
      </c>
    </row>
    <row r="29" spans="1:13" ht="12.75" customHeight="1">
      <c r="A29" s="4"/>
      <c r="B29" s="5"/>
      <c r="C29" s="5" t="s">
        <v>52</v>
      </c>
      <c r="D29" s="6">
        <v>10000</v>
      </c>
      <c r="E29" s="6">
        <v>10000</v>
      </c>
      <c r="F29" s="6"/>
      <c r="G29" s="6">
        <v>10000</v>
      </c>
      <c r="H29" s="6"/>
      <c r="I29" s="6"/>
      <c r="J29" s="6">
        <f t="shared" si="0"/>
        <v>10000</v>
      </c>
      <c r="K29" s="6">
        <f t="shared" si="1"/>
        <v>0</v>
      </c>
      <c r="L29" s="6">
        <f t="shared" si="2"/>
        <v>0</v>
      </c>
      <c r="M29" s="6">
        <f t="shared" si="3"/>
        <v>0</v>
      </c>
    </row>
    <row r="30" spans="1:13" ht="12.75" customHeight="1">
      <c r="A30" s="4"/>
      <c r="B30" s="5"/>
      <c r="C30" s="5" t="s">
        <v>53</v>
      </c>
      <c r="D30" s="6">
        <v>4948</v>
      </c>
      <c r="E30" s="6">
        <v>4948</v>
      </c>
      <c r="F30" s="6"/>
      <c r="G30" s="6"/>
      <c r="H30" s="6"/>
      <c r="I30" s="6"/>
      <c r="J30" s="6">
        <f t="shared" si="0"/>
        <v>0</v>
      </c>
      <c r="K30" s="6">
        <f t="shared" si="1"/>
        <v>4948</v>
      </c>
      <c r="L30" s="6">
        <f t="shared" si="2"/>
        <v>4948</v>
      </c>
      <c r="M30" s="6">
        <f t="shared" si="3"/>
        <v>4948</v>
      </c>
    </row>
    <row r="31" spans="1:13" ht="12.75" customHeight="1">
      <c r="A31" s="4"/>
      <c r="B31" s="5"/>
      <c r="C31" s="5" t="s">
        <v>54</v>
      </c>
      <c r="D31" s="6">
        <v>879.92</v>
      </c>
      <c r="E31" s="6">
        <v>879.92</v>
      </c>
      <c r="F31" s="6"/>
      <c r="G31" s="6">
        <v>879.92</v>
      </c>
      <c r="H31" s="6"/>
      <c r="I31" s="6"/>
      <c r="J31" s="6">
        <f t="shared" si="0"/>
        <v>879.92</v>
      </c>
      <c r="K31" s="6">
        <f t="shared" si="1"/>
        <v>0</v>
      </c>
      <c r="L31" s="6">
        <f t="shared" si="2"/>
        <v>0</v>
      </c>
      <c r="M31" s="6">
        <f t="shared" si="3"/>
        <v>0</v>
      </c>
    </row>
    <row r="32" spans="1:13" ht="12.75" customHeight="1">
      <c r="A32" s="4"/>
      <c r="B32" s="5"/>
      <c r="C32" s="5" t="s">
        <v>55</v>
      </c>
      <c r="D32" s="6"/>
      <c r="E32" s="6"/>
      <c r="F32" s="6"/>
      <c r="G32" s="6">
        <v>4593</v>
      </c>
      <c r="H32" s="6"/>
      <c r="I32" s="6"/>
      <c r="J32" s="6">
        <f t="shared" si="0"/>
        <v>4593</v>
      </c>
      <c r="K32" s="6">
        <f t="shared" si="1"/>
        <v>-4593</v>
      </c>
      <c r="L32" s="6">
        <f t="shared" si="2"/>
        <v>-4593</v>
      </c>
      <c r="M32" s="6">
        <f t="shared" si="3"/>
        <v>-4593</v>
      </c>
    </row>
    <row r="33" spans="1:13" ht="12.75" customHeight="1">
      <c r="A33" s="4"/>
      <c r="B33" s="5"/>
      <c r="C33" s="5" t="s">
        <v>56</v>
      </c>
      <c r="D33" s="6">
        <v>3000</v>
      </c>
      <c r="E33" s="6">
        <v>3000</v>
      </c>
      <c r="F33" s="6"/>
      <c r="G33" s="6">
        <v>2980.05</v>
      </c>
      <c r="H33" s="6"/>
      <c r="I33" s="6"/>
      <c r="J33" s="6">
        <f t="shared" si="0"/>
        <v>2980.05</v>
      </c>
      <c r="K33" s="6">
        <f t="shared" si="1"/>
        <v>19.949999999999818</v>
      </c>
      <c r="L33" s="6">
        <f t="shared" si="2"/>
        <v>19.949999999999818</v>
      </c>
      <c r="M33" s="6">
        <f t="shared" si="3"/>
        <v>19.949999999999818</v>
      </c>
    </row>
    <row r="34" spans="1:13" ht="12.75" customHeight="1">
      <c r="A34" s="4"/>
      <c r="B34" s="5"/>
      <c r="C34" s="5" t="s">
        <v>57</v>
      </c>
      <c r="D34" s="6">
        <v>2000</v>
      </c>
      <c r="E34" s="6">
        <v>2000</v>
      </c>
      <c r="F34" s="6"/>
      <c r="G34" s="6">
        <v>400</v>
      </c>
      <c r="H34" s="6"/>
      <c r="I34" s="6"/>
      <c r="J34" s="6">
        <f t="shared" si="0"/>
        <v>400</v>
      </c>
      <c r="K34" s="6">
        <f t="shared" si="1"/>
        <v>1600</v>
      </c>
      <c r="L34" s="6">
        <f t="shared" si="2"/>
        <v>1600</v>
      </c>
      <c r="M34" s="6">
        <f t="shared" si="3"/>
        <v>1600</v>
      </c>
    </row>
    <row r="35" spans="1:13" ht="12.75" customHeight="1">
      <c r="A35" s="4"/>
      <c r="B35" s="5"/>
      <c r="C35" s="5" t="s">
        <v>58</v>
      </c>
      <c r="D35" s="6">
        <v>678</v>
      </c>
      <c r="E35" s="6">
        <v>678</v>
      </c>
      <c r="F35" s="6"/>
      <c r="G35" s="6"/>
      <c r="H35" s="6"/>
      <c r="I35" s="6"/>
      <c r="J35" s="6">
        <f t="shared" si="0"/>
        <v>0</v>
      </c>
      <c r="K35" s="6">
        <f t="shared" si="1"/>
        <v>678</v>
      </c>
      <c r="L35" s="6">
        <f t="shared" si="2"/>
        <v>678</v>
      </c>
      <c r="M35" s="6">
        <f t="shared" si="3"/>
        <v>678</v>
      </c>
    </row>
    <row r="36" spans="1:13" ht="12.75" customHeight="1">
      <c r="A36" s="4"/>
      <c r="B36" s="5"/>
      <c r="C36" s="5" t="s">
        <v>59</v>
      </c>
      <c r="D36" s="6"/>
      <c r="E36" s="6"/>
      <c r="F36" s="6"/>
      <c r="G36" s="6">
        <v>678</v>
      </c>
      <c r="H36" s="6"/>
      <c r="I36" s="6"/>
      <c r="J36" s="6">
        <f t="shared" si="0"/>
        <v>678</v>
      </c>
      <c r="K36" s="6">
        <f t="shared" si="1"/>
        <v>-678</v>
      </c>
      <c r="L36" s="6">
        <f t="shared" si="2"/>
        <v>-678</v>
      </c>
      <c r="M36" s="6">
        <f t="shared" si="3"/>
        <v>-678</v>
      </c>
    </row>
    <row r="37" spans="1:13" ht="12.75" customHeight="1">
      <c r="A37" s="4"/>
      <c r="B37" s="5"/>
      <c r="C37" s="5" t="s">
        <v>60</v>
      </c>
      <c r="D37" s="6">
        <v>2052</v>
      </c>
      <c r="E37" s="6">
        <v>2052</v>
      </c>
      <c r="F37" s="6"/>
      <c r="G37" s="6">
        <v>2045</v>
      </c>
      <c r="H37" s="6"/>
      <c r="I37" s="6"/>
      <c r="J37" s="6">
        <f t="shared" si="0"/>
        <v>2045</v>
      </c>
      <c r="K37" s="6">
        <f t="shared" si="1"/>
        <v>7</v>
      </c>
      <c r="L37" s="6">
        <f t="shared" si="2"/>
        <v>7</v>
      </c>
      <c r="M37" s="6">
        <f t="shared" si="3"/>
        <v>7</v>
      </c>
    </row>
    <row r="38" spans="1:13" ht="12.75" customHeight="1">
      <c r="A38" s="4"/>
      <c r="B38" s="5"/>
      <c r="C38" s="5" t="s">
        <v>61</v>
      </c>
      <c r="D38" s="6">
        <v>5000</v>
      </c>
      <c r="E38" s="6">
        <v>5000</v>
      </c>
      <c r="F38" s="6"/>
      <c r="G38" s="6"/>
      <c r="H38" s="6"/>
      <c r="I38" s="6"/>
      <c r="J38" s="6">
        <f t="shared" si="0"/>
        <v>0</v>
      </c>
      <c r="K38" s="6">
        <f t="shared" si="1"/>
        <v>5000</v>
      </c>
      <c r="L38" s="6">
        <f t="shared" si="2"/>
        <v>5000</v>
      </c>
      <c r="M38" s="6">
        <f t="shared" si="3"/>
        <v>5000</v>
      </c>
    </row>
    <row r="39" spans="1:13" ht="12.75" customHeight="1">
      <c r="A39" s="4"/>
      <c r="B39" s="5"/>
      <c r="C39" s="5" t="s">
        <v>62</v>
      </c>
      <c r="D39" s="6">
        <v>148000</v>
      </c>
      <c r="E39" s="6">
        <v>148000</v>
      </c>
      <c r="F39" s="6"/>
      <c r="G39" s="6">
        <v>81977.09</v>
      </c>
      <c r="H39" s="6"/>
      <c r="I39" s="6"/>
      <c r="J39" s="6">
        <f t="shared" si="0"/>
        <v>81977.09</v>
      </c>
      <c r="K39" s="6">
        <f t="shared" si="1"/>
        <v>66022.91</v>
      </c>
      <c r="L39" s="6">
        <f t="shared" si="2"/>
        <v>66022.91</v>
      </c>
      <c r="M39" s="6">
        <f t="shared" si="3"/>
        <v>66022.91</v>
      </c>
    </row>
    <row r="40" spans="1:13" ht="12.75" customHeight="1">
      <c r="A40" s="4"/>
      <c r="B40" s="5"/>
      <c r="C40" s="5" t="s">
        <v>63</v>
      </c>
      <c r="D40" s="6">
        <v>41000</v>
      </c>
      <c r="E40" s="6">
        <v>41000</v>
      </c>
      <c r="F40" s="6"/>
      <c r="G40" s="6">
        <v>24522.63</v>
      </c>
      <c r="H40" s="6"/>
      <c r="I40" s="6"/>
      <c r="J40" s="6">
        <f t="shared" si="0"/>
        <v>24522.63</v>
      </c>
      <c r="K40" s="6">
        <f t="shared" si="1"/>
        <v>16477.37</v>
      </c>
      <c r="L40" s="6">
        <f t="shared" si="2"/>
        <v>16477.37</v>
      </c>
      <c r="M40" s="6">
        <f t="shared" si="3"/>
        <v>16477.37</v>
      </c>
    </row>
    <row r="41" spans="1:13" ht="12.75" customHeight="1">
      <c r="A41" s="4"/>
      <c r="B41" s="5"/>
      <c r="C41" s="5" t="s">
        <v>64</v>
      </c>
      <c r="D41" s="6">
        <v>58800</v>
      </c>
      <c r="E41" s="6">
        <v>58800</v>
      </c>
      <c r="F41" s="6"/>
      <c r="G41" s="6">
        <v>30250</v>
      </c>
      <c r="H41" s="6"/>
      <c r="I41" s="6"/>
      <c r="J41" s="6">
        <f t="shared" si="0"/>
        <v>30250</v>
      </c>
      <c r="K41" s="6">
        <f t="shared" si="1"/>
        <v>28550</v>
      </c>
      <c r="L41" s="6">
        <f t="shared" si="2"/>
        <v>28550</v>
      </c>
      <c r="M41" s="6">
        <f t="shared" si="3"/>
        <v>28550</v>
      </c>
    </row>
    <row r="42" spans="1:13" ht="12.75" customHeight="1">
      <c r="A42" s="4"/>
      <c r="B42" s="5"/>
      <c r="C42" s="5" t="s">
        <v>65</v>
      </c>
      <c r="D42" s="6">
        <v>17800</v>
      </c>
      <c r="E42" s="6">
        <v>17800</v>
      </c>
      <c r="F42" s="6"/>
      <c r="G42" s="6">
        <v>9139.4</v>
      </c>
      <c r="H42" s="6"/>
      <c r="I42" s="6"/>
      <c r="J42" s="6">
        <f t="shared" si="0"/>
        <v>9139.4</v>
      </c>
      <c r="K42" s="6">
        <f t="shared" si="1"/>
        <v>8660.6</v>
      </c>
      <c r="L42" s="6">
        <f t="shared" si="2"/>
        <v>8660.6</v>
      </c>
      <c r="M42" s="6">
        <f t="shared" si="3"/>
        <v>8660.6</v>
      </c>
    </row>
    <row r="43" spans="1:13" ht="12.75" customHeight="1">
      <c r="A43" s="4"/>
      <c r="B43" s="5"/>
      <c r="C43" s="5" t="s">
        <v>66</v>
      </c>
      <c r="D43" s="6">
        <v>2000</v>
      </c>
      <c r="E43" s="6">
        <v>2000</v>
      </c>
      <c r="F43" s="6"/>
      <c r="G43" s="6"/>
      <c r="H43" s="6"/>
      <c r="I43" s="6"/>
      <c r="J43" s="6">
        <f t="shared" ref="J43:J74" si="4">G43+H43+I43</f>
        <v>0</v>
      </c>
      <c r="K43" s="6">
        <f t="shared" ref="K43:K74" si="5">E43-F43-J43</f>
        <v>2000</v>
      </c>
      <c r="L43" s="6">
        <f t="shared" ref="L43:L77" si="6">D43-J43</f>
        <v>2000</v>
      </c>
      <c r="M43" s="6">
        <f t="shared" ref="M43:M77" si="7">E43-J43</f>
        <v>2000</v>
      </c>
    </row>
    <row r="44" spans="1:13" ht="12.75" customHeight="1">
      <c r="A44" s="4"/>
      <c r="B44" s="5"/>
      <c r="C44" s="5" t="s">
        <v>67</v>
      </c>
      <c r="D44" s="6">
        <v>2400</v>
      </c>
      <c r="E44" s="6">
        <v>2400</v>
      </c>
      <c r="F44" s="6"/>
      <c r="G44" s="6"/>
      <c r="H44" s="6"/>
      <c r="I44" s="6"/>
      <c r="J44" s="6">
        <f t="shared" si="4"/>
        <v>0</v>
      </c>
      <c r="K44" s="6">
        <f t="shared" si="5"/>
        <v>2400</v>
      </c>
      <c r="L44" s="6">
        <f t="shared" si="6"/>
        <v>2400</v>
      </c>
      <c r="M44" s="6">
        <f t="shared" si="7"/>
        <v>2400</v>
      </c>
    </row>
    <row r="45" spans="1:13" ht="12.75" customHeight="1">
      <c r="A45" s="4"/>
      <c r="B45" s="5"/>
      <c r="C45" s="5" t="s">
        <v>68</v>
      </c>
      <c r="D45" s="6">
        <v>132000</v>
      </c>
      <c r="E45" s="6">
        <v>132000</v>
      </c>
      <c r="F45" s="6"/>
      <c r="G45" s="6"/>
      <c r="H45" s="6"/>
      <c r="I45" s="6"/>
      <c r="J45" s="6">
        <f t="shared" si="4"/>
        <v>0</v>
      </c>
      <c r="K45" s="6">
        <f t="shared" si="5"/>
        <v>132000</v>
      </c>
      <c r="L45" s="6">
        <f t="shared" si="6"/>
        <v>132000</v>
      </c>
      <c r="M45" s="6">
        <f t="shared" si="7"/>
        <v>132000</v>
      </c>
    </row>
    <row r="46" spans="1:13" ht="12.75" customHeight="1">
      <c r="A46" s="4"/>
      <c r="B46" s="5"/>
      <c r="C46" s="5" t="s">
        <v>69</v>
      </c>
      <c r="D46" s="6">
        <v>528000</v>
      </c>
      <c r="E46" s="6">
        <v>528000</v>
      </c>
      <c r="F46" s="6"/>
      <c r="G46" s="6"/>
      <c r="H46" s="6"/>
      <c r="I46" s="6"/>
      <c r="J46" s="6">
        <f t="shared" si="4"/>
        <v>0</v>
      </c>
      <c r="K46" s="6">
        <f t="shared" si="5"/>
        <v>528000</v>
      </c>
      <c r="L46" s="6">
        <f t="shared" si="6"/>
        <v>528000</v>
      </c>
      <c r="M46" s="6">
        <f t="shared" si="7"/>
        <v>528000</v>
      </c>
    </row>
    <row r="47" spans="1:13" ht="12.75" customHeight="1">
      <c r="A47" s="4"/>
      <c r="B47" s="5"/>
      <c r="C47" s="5" t="s">
        <v>70</v>
      </c>
      <c r="D47" s="6">
        <v>33000</v>
      </c>
      <c r="E47" s="6">
        <v>33000</v>
      </c>
      <c r="F47" s="6"/>
      <c r="G47" s="6"/>
      <c r="H47" s="6"/>
      <c r="I47" s="6"/>
      <c r="J47" s="6">
        <f t="shared" si="4"/>
        <v>0</v>
      </c>
      <c r="K47" s="6">
        <f t="shared" si="5"/>
        <v>33000</v>
      </c>
      <c r="L47" s="6">
        <f t="shared" si="6"/>
        <v>33000</v>
      </c>
      <c r="M47" s="6">
        <f t="shared" si="7"/>
        <v>33000</v>
      </c>
    </row>
    <row r="48" spans="1:13" ht="12.75" customHeight="1">
      <c r="A48" s="4"/>
      <c r="B48" s="5"/>
      <c r="C48" s="5" t="s">
        <v>71</v>
      </c>
      <c r="D48" s="6">
        <v>132000</v>
      </c>
      <c r="E48" s="6">
        <v>132000</v>
      </c>
      <c r="F48" s="6"/>
      <c r="G48" s="6"/>
      <c r="H48" s="6"/>
      <c r="I48" s="6"/>
      <c r="J48" s="6">
        <f t="shared" si="4"/>
        <v>0</v>
      </c>
      <c r="K48" s="6">
        <f t="shared" si="5"/>
        <v>132000</v>
      </c>
      <c r="L48" s="6">
        <f t="shared" si="6"/>
        <v>132000</v>
      </c>
      <c r="M48" s="6">
        <f t="shared" si="7"/>
        <v>132000</v>
      </c>
    </row>
    <row r="49" spans="1:13" ht="12.75" customHeight="1">
      <c r="A49" s="4"/>
      <c r="B49" s="5"/>
      <c r="C49" s="5" t="s">
        <v>72</v>
      </c>
      <c r="D49" s="6">
        <v>410000</v>
      </c>
      <c r="E49" s="6">
        <v>410000</v>
      </c>
      <c r="F49" s="6">
        <v>331860.71999999997</v>
      </c>
      <c r="G49" s="6">
        <v>78139.28</v>
      </c>
      <c r="H49" s="6"/>
      <c r="I49" s="6"/>
      <c r="J49" s="6">
        <f t="shared" si="4"/>
        <v>78139.28</v>
      </c>
      <c r="K49" s="6">
        <f t="shared" si="5"/>
        <v>0</v>
      </c>
      <c r="L49" s="6">
        <f t="shared" si="6"/>
        <v>331860.71999999997</v>
      </c>
      <c r="M49" s="6">
        <f t="shared" si="7"/>
        <v>331860.71999999997</v>
      </c>
    </row>
    <row r="50" spans="1:13" ht="12.75" customHeight="1">
      <c r="A50" s="4"/>
      <c r="B50" s="5"/>
      <c r="C50" s="5" t="s">
        <v>73</v>
      </c>
      <c r="D50" s="6">
        <v>202000</v>
      </c>
      <c r="E50" s="6">
        <v>202000</v>
      </c>
      <c r="F50" s="6"/>
      <c r="G50" s="6"/>
      <c r="H50" s="6"/>
      <c r="I50" s="6"/>
      <c r="J50" s="6">
        <f t="shared" si="4"/>
        <v>0</v>
      </c>
      <c r="K50" s="6">
        <f t="shared" si="5"/>
        <v>202000</v>
      </c>
      <c r="L50" s="6">
        <f t="shared" si="6"/>
        <v>202000</v>
      </c>
      <c r="M50" s="6">
        <f t="shared" si="7"/>
        <v>202000</v>
      </c>
    </row>
    <row r="51" spans="1:13" ht="12.75" customHeight="1">
      <c r="A51" s="4"/>
      <c r="B51" s="5"/>
      <c r="C51" s="5" t="s">
        <v>74</v>
      </c>
      <c r="D51" s="6">
        <v>30000</v>
      </c>
      <c r="E51" s="6">
        <v>30000</v>
      </c>
      <c r="F51" s="6"/>
      <c r="G51" s="6"/>
      <c r="H51" s="6"/>
      <c r="I51" s="6"/>
      <c r="J51" s="6">
        <f t="shared" si="4"/>
        <v>0</v>
      </c>
      <c r="K51" s="6">
        <f t="shared" si="5"/>
        <v>30000</v>
      </c>
      <c r="L51" s="6">
        <f t="shared" si="6"/>
        <v>30000</v>
      </c>
      <c r="M51" s="6">
        <f t="shared" si="7"/>
        <v>30000</v>
      </c>
    </row>
    <row r="52" spans="1:13" ht="12.75" customHeight="1">
      <c r="A52" s="4"/>
      <c r="B52" s="5"/>
      <c r="C52" s="5" t="s">
        <v>75</v>
      </c>
      <c r="D52" s="6"/>
      <c r="E52" s="6"/>
      <c r="F52" s="6"/>
      <c r="G52" s="6">
        <v>30000</v>
      </c>
      <c r="H52" s="6"/>
      <c r="I52" s="6"/>
      <c r="J52" s="6">
        <f t="shared" si="4"/>
        <v>30000</v>
      </c>
      <c r="K52" s="6">
        <f t="shared" si="5"/>
        <v>-30000</v>
      </c>
      <c r="L52" s="6">
        <f t="shared" si="6"/>
        <v>-30000</v>
      </c>
      <c r="M52" s="6">
        <f t="shared" si="7"/>
        <v>-30000</v>
      </c>
    </row>
    <row r="53" spans="1:13" ht="12.75" customHeight="1">
      <c r="A53" s="4"/>
      <c r="B53" s="5"/>
      <c r="C53" s="5" t="s">
        <v>76</v>
      </c>
      <c r="D53" s="6">
        <v>18000</v>
      </c>
      <c r="E53" s="6">
        <v>18000</v>
      </c>
      <c r="F53" s="6"/>
      <c r="G53" s="6"/>
      <c r="H53" s="6"/>
      <c r="I53" s="6"/>
      <c r="J53" s="6">
        <f t="shared" si="4"/>
        <v>0</v>
      </c>
      <c r="K53" s="6">
        <f t="shared" si="5"/>
        <v>18000</v>
      </c>
      <c r="L53" s="6">
        <f t="shared" si="6"/>
        <v>18000</v>
      </c>
      <c r="M53" s="6">
        <f t="shared" si="7"/>
        <v>18000</v>
      </c>
    </row>
    <row r="54" spans="1:13" ht="12.75" customHeight="1">
      <c r="A54" s="4"/>
      <c r="B54" s="5"/>
      <c r="C54" s="5" t="s">
        <v>77</v>
      </c>
      <c r="D54" s="6">
        <v>49000</v>
      </c>
      <c r="E54" s="6">
        <v>49000</v>
      </c>
      <c r="F54" s="6"/>
      <c r="G54" s="6"/>
      <c r="H54" s="6"/>
      <c r="I54" s="6"/>
      <c r="J54" s="6">
        <f t="shared" si="4"/>
        <v>0</v>
      </c>
      <c r="K54" s="6">
        <f t="shared" si="5"/>
        <v>49000</v>
      </c>
      <c r="L54" s="6">
        <f t="shared" si="6"/>
        <v>49000</v>
      </c>
      <c r="M54" s="6">
        <f t="shared" si="7"/>
        <v>49000</v>
      </c>
    </row>
    <row r="55" spans="1:13" ht="12.75" customHeight="1">
      <c r="A55" s="4"/>
      <c r="B55" s="5"/>
      <c r="C55" s="5" t="s">
        <v>78</v>
      </c>
      <c r="D55" s="6">
        <v>10000</v>
      </c>
      <c r="E55" s="6">
        <v>10000</v>
      </c>
      <c r="F55" s="6"/>
      <c r="G55" s="6">
        <v>10000</v>
      </c>
      <c r="H55" s="6"/>
      <c r="I55" s="6"/>
      <c r="J55" s="6">
        <f t="shared" si="4"/>
        <v>10000</v>
      </c>
      <c r="K55" s="6">
        <f t="shared" si="5"/>
        <v>0</v>
      </c>
      <c r="L55" s="6">
        <f t="shared" si="6"/>
        <v>0</v>
      </c>
      <c r="M55" s="6">
        <f t="shared" si="7"/>
        <v>0</v>
      </c>
    </row>
    <row r="56" spans="1:13" ht="12.75" customHeight="1">
      <c r="A56" s="4"/>
      <c r="B56" s="5"/>
      <c r="C56" s="5" t="s">
        <v>79</v>
      </c>
      <c r="D56" s="6"/>
      <c r="E56" s="6"/>
      <c r="F56" s="6">
        <v>28857</v>
      </c>
      <c r="G56" s="6">
        <v>20143</v>
      </c>
      <c r="H56" s="6"/>
      <c r="I56" s="6"/>
      <c r="J56" s="6">
        <f t="shared" si="4"/>
        <v>20143</v>
      </c>
      <c r="K56" s="6">
        <f t="shared" si="5"/>
        <v>-49000</v>
      </c>
      <c r="L56" s="6">
        <f t="shared" si="6"/>
        <v>-20143</v>
      </c>
      <c r="M56" s="6">
        <f t="shared" si="7"/>
        <v>-20143</v>
      </c>
    </row>
    <row r="57" spans="1:13" ht="12.75" customHeight="1">
      <c r="A57" s="4"/>
      <c r="B57" s="5"/>
      <c r="C57" s="5" t="s">
        <v>80</v>
      </c>
      <c r="D57" s="6">
        <v>30000</v>
      </c>
      <c r="E57" s="6">
        <v>30000</v>
      </c>
      <c r="F57" s="6"/>
      <c r="G57" s="6"/>
      <c r="H57" s="6"/>
      <c r="I57" s="6"/>
      <c r="J57" s="6">
        <f t="shared" si="4"/>
        <v>0</v>
      </c>
      <c r="K57" s="6">
        <f t="shared" si="5"/>
        <v>30000</v>
      </c>
      <c r="L57" s="6">
        <f t="shared" si="6"/>
        <v>30000</v>
      </c>
      <c r="M57" s="6">
        <f t="shared" si="7"/>
        <v>30000</v>
      </c>
    </row>
    <row r="58" spans="1:13" ht="12.75" customHeight="1">
      <c r="A58" s="4"/>
      <c r="B58" s="5"/>
      <c r="C58" s="5" t="s">
        <v>81</v>
      </c>
      <c r="D58" s="6"/>
      <c r="E58" s="6"/>
      <c r="F58" s="6">
        <v>4296.54</v>
      </c>
      <c r="G58" s="6">
        <v>20703.46</v>
      </c>
      <c r="H58" s="6"/>
      <c r="I58" s="6"/>
      <c r="J58" s="6">
        <f t="shared" si="4"/>
        <v>20703.46</v>
      </c>
      <c r="K58" s="6">
        <f t="shared" si="5"/>
        <v>-25000</v>
      </c>
      <c r="L58" s="6">
        <f t="shared" si="6"/>
        <v>-20703.46</v>
      </c>
      <c r="M58" s="6">
        <f t="shared" si="7"/>
        <v>-20703.46</v>
      </c>
    </row>
    <row r="59" spans="1:13" ht="12.75" customHeight="1">
      <c r="A59" s="4"/>
      <c r="B59" s="5"/>
      <c r="C59" s="5" t="s">
        <v>82</v>
      </c>
      <c r="D59" s="6">
        <v>52000</v>
      </c>
      <c r="E59" s="6">
        <v>52000</v>
      </c>
      <c r="F59" s="6"/>
      <c r="G59" s="6">
        <v>52000</v>
      </c>
      <c r="H59" s="6"/>
      <c r="I59" s="6"/>
      <c r="J59" s="6">
        <f t="shared" si="4"/>
        <v>52000</v>
      </c>
      <c r="K59" s="6">
        <f t="shared" si="5"/>
        <v>0</v>
      </c>
      <c r="L59" s="6">
        <f t="shared" si="6"/>
        <v>0</v>
      </c>
      <c r="M59" s="6">
        <f t="shared" si="7"/>
        <v>0</v>
      </c>
    </row>
    <row r="60" spans="1:13" ht="12.75" customHeight="1">
      <c r="A60" s="4"/>
      <c r="B60" s="5"/>
      <c r="C60" s="5" t="s">
        <v>83</v>
      </c>
      <c r="D60" s="6">
        <v>80000</v>
      </c>
      <c r="E60" s="6">
        <v>80000</v>
      </c>
      <c r="F60" s="6">
        <v>4010.48</v>
      </c>
      <c r="G60" s="6">
        <v>75989.52</v>
      </c>
      <c r="H60" s="6"/>
      <c r="I60" s="6"/>
      <c r="J60" s="6">
        <f t="shared" si="4"/>
        <v>75989.52</v>
      </c>
      <c r="K60" s="6">
        <f t="shared" si="5"/>
        <v>0</v>
      </c>
      <c r="L60" s="6">
        <f t="shared" si="6"/>
        <v>4010.4799999999959</v>
      </c>
      <c r="M60" s="6">
        <f t="shared" si="7"/>
        <v>4010.4799999999959</v>
      </c>
    </row>
    <row r="61" spans="1:13" ht="12.75" customHeight="1">
      <c r="A61" s="4"/>
      <c r="B61" s="5"/>
      <c r="C61" s="5" t="s">
        <v>84</v>
      </c>
      <c r="D61" s="6">
        <v>5000</v>
      </c>
      <c r="E61" s="6">
        <v>5000</v>
      </c>
      <c r="F61" s="6"/>
      <c r="G61" s="6"/>
      <c r="H61" s="6"/>
      <c r="I61" s="6"/>
      <c r="J61" s="6">
        <f t="shared" si="4"/>
        <v>0</v>
      </c>
      <c r="K61" s="6">
        <f t="shared" si="5"/>
        <v>5000</v>
      </c>
      <c r="L61" s="6">
        <f t="shared" si="6"/>
        <v>5000</v>
      </c>
      <c r="M61" s="6">
        <f t="shared" si="7"/>
        <v>5000</v>
      </c>
    </row>
    <row r="62" spans="1:13" ht="12.75" customHeight="1">
      <c r="A62" s="4"/>
      <c r="B62" s="5"/>
      <c r="C62" s="5" t="s">
        <v>85</v>
      </c>
      <c r="D62" s="6">
        <v>43300</v>
      </c>
      <c r="E62" s="6">
        <v>43300</v>
      </c>
      <c r="F62" s="6"/>
      <c r="G62" s="6"/>
      <c r="H62" s="6"/>
      <c r="I62" s="6"/>
      <c r="J62" s="6">
        <f t="shared" si="4"/>
        <v>0</v>
      </c>
      <c r="K62" s="6">
        <f t="shared" si="5"/>
        <v>43300</v>
      </c>
      <c r="L62" s="6">
        <f t="shared" si="6"/>
        <v>43300</v>
      </c>
      <c r="M62" s="6">
        <f t="shared" si="7"/>
        <v>43300</v>
      </c>
    </row>
    <row r="63" spans="1:13" ht="12.75" customHeight="1">
      <c r="A63" s="4"/>
      <c r="B63" s="5"/>
      <c r="C63" s="5" t="s">
        <v>86</v>
      </c>
      <c r="D63" s="6"/>
      <c r="E63" s="6"/>
      <c r="F63" s="6">
        <v>4957.22</v>
      </c>
      <c r="G63" s="6">
        <v>679.67</v>
      </c>
      <c r="H63" s="6"/>
      <c r="I63" s="6"/>
      <c r="J63" s="6">
        <f t="shared" si="4"/>
        <v>679.67</v>
      </c>
      <c r="K63" s="6">
        <f t="shared" si="5"/>
        <v>-5636.89</v>
      </c>
      <c r="L63" s="6">
        <f t="shared" si="6"/>
        <v>-679.67</v>
      </c>
      <c r="M63" s="6">
        <f t="shared" si="7"/>
        <v>-679.67</v>
      </c>
    </row>
    <row r="64" spans="1:13" ht="12.75" customHeight="1">
      <c r="A64" s="4"/>
      <c r="B64" s="5"/>
      <c r="C64" s="5" t="s">
        <v>87</v>
      </c>
      <c r="D64" s="6">
        <v>13000</v>
      </c>
      <c r="E64" s="6">
        <v>13000</v>
      </c>
      <c r="F64" s="6"/>
      <c r="G64" s="6">
        <v>5801.67</v>
      </c>
      <c r="H64" s="6"/>
      <c r="I64" s="6"/>
      <c r="J64" s="6">
        <f t="shared" si="4"/>
        <v>5801.67</v>
      </c>
      <c r="K64" s="6">
        <f t="shared" si="5"/>
        <v>7198.33</v>
      </c>
      <c r="L64" s="6">
        <f t="shared" si="6"/>
        <v>7198.33</v>
      </c>
      <c r="M64" s="6">
        <f t="shared" si="7"/>
        <v>7198.33</v>
      </c>
    </row>
    <row r="65" spans="1:13" ht="12.75" customHeight="1">
      <c r="A65" s="4"/>
      <c r="B65" s="5"/>
      <c r="C65" s="5" t="s">
        <v>88</v>
      </c>
      <c r="D65" s="6">
        <v>7700</v>
      </c>
      <c r="E65" s="6">
        <v>7700</v>
      </c>
      <c r="F65" s="6"/>
      <c r="G65" s="6">
        <v>7641</v>
      </c>
      <c r="H65" s="6"/>
      <c r="I65" s="6"/>
      <c r="J65" s="6">
        <f t="shared" si="4"/>
        <v>7641</v>
      </c>
      <c r="K65" s="6">
        <f t="shared" si="5"/>
        <v>59</v>
      </c>
      <c r="L65" s="6">
        <f t="shared" si="6"/>
        <v>59</v>
      </c>
      <c r="M65" s="6">
        <f t="shared" si="7"/>
        <v>59</v>
      </c>
    </row>
    <row r="66" spans="1:13" ht="12.75" customHeight="1">
      <c r="A66" s="4"/>
      <c r="B66" s="5"/>
      <c r="C66" s="5" t="s">
        <v>89</v>
      </c>
      <c r="D66" s="6">
        <v>28000</v>
      </c>
      <c r="E66" s="6">
        <v>28000</v>
      </c>
      <c r="F66" s="6"/>
      <c r="G66" s="6"/>
      <c r="H66" s="6"/>
      <c r="I66" s="6"/>
      <c r="J66" s="6">
        <f t="shared" si="4"/>
        <v>0</v>
      </c>
      <c r="K66" s="6">
        <f t="shared" si="5"/>
        <v>28000</v>
      </c>
      <c r="L66" s="6">
        <f t="shared" si="6"/>
        <v>28000</v>
      </c>
      <c r="M66" s="6">
        <f t="shared" si="7"/>
        <v>28000</v>
      </c>
    </row>
    <row r="67" spans="1:13" ht="12.75" customHeight="1">
      <c r="A67" s="4"/>
      <c r="B67" s="5"/>
      <c r="C67" s="5" t="s">
        <v>90</v>
      </c>
      <c r="D67" s="6"/>
      <c r="E67" s="6"/>
      <c r="F67" s="6"/>
      <c r="G67" s="6">
        <v>15350</v>
      </c>
      <c r="H67" s="6"/>
      <c r="I67" s="6"/>
      <c r="J67" s="6">
        <f t="shared" si="4"/>
        <v>15350</v>
      </c>
      <c r="K67" s="6">
        <f t="shared" si="5"/>
        <v>-15350</v>
      </c>
      <c r="L67" s="6">
        <f t="shared" si="6"/>
        <v>-15350</v>
      </c>
      <c r="M67" s="6">
        <f t="shared" si="7"/>
        <v>-15350</v>
      </c>
    </row>
    <row r="68" spans="1:13" ht="12.75" customHeight="1">
      <c r="A68" s="4"/>
      <c r="B68" s="5"/>
      <c r="C68" s="5" t="s">
        <v>91</v>
      </c>
      <c r="D68" s="6">
        <v>45000</v>
      </c>
      <c r="E68" s="6">
        <v>45000</v>
      </c>
      <c r="F68" s="6"/>
      <c r="G68" s="6"/>
      <c r="H68" s="6"/>
      <c r="I68" s="6"/>
      <c r="J68" s="6">
        <f t="shared" si="4"/>
        <v>0</v>
      </c>
      <c r="K68" s="6">
        <f t="shared" si="5"/>
        <v>45000</v>
      </c>
      <c r="L68" s="6">
        <f t="shared" si="6"/>
        <v>45000</v>
      </c>
      <c r="M68" s="6">
        <f t="shared" si="7"/>
        <v>45000</v>
      </c>
    </row>
    <row r="69" spans="1:13" ht="12.75" customHeight="1">
      <c r="A69" s="4"/>
      <c r="B69" s="5"/>
      <c r="C69" s="5" t="s">
        <v>92</v>
      </c>
      <c r="D69" s="6">
        <v>50000</v>
      </c>
      <c r="E69" s="6">
        <v>50000</v>
      </c>
      <c r="F69" s="6"/>
      <c r="G69" s="6"/>
      <c r="H69" s="6"/>
      <c r="I69" s="6"/>
      <c r="J69" s="6">
        <f t="shared" si="4"/>
        <v>0</v>
      </c>
      <c r="K69" s="6">
        <f t="shared" si="5"/>
        <v>50000</v>
      </c>
      <c r="L69" s="6">
        <f t="shared" si="6"/>
        <v>50000</v>
      </c>
      <c r="M69" s="6">
        <f t="shared" si="7"/>
        <v>50000</v>
      </c>
    </row>
    <row r="70" spans="1:13" ht="12.75" customHeight="1">
      <c r="A70" s="4"/>
      <c r="B70" s="5"/>
      <c r="C70" s="5" t="s">
        <v>93</v>
      </c>
      <c r="D70" s="6">
        <v>40000</v>
      </c>
      <c r="E70" s="6">
        <v>40000</v>
      </c>
      <c r="F70" s="6"/>
      <c r="G70" s="6">
        <v>25745</v>
      </c>
      <c r="H70" s="6"/>
      <c r="I70" s="6"/>
      <c r="J70" s="6">
        <f t="shared" si="4"/>
        <v>25745</v>
      </c>
      <c r="K70" s="6">
        <f t="shared" si="5"/>
        <v>14255</v>
      </c>
      <c r="L70" s="6">
        <f t="shared" si="6"/>
        <v>14255</v>
      </c>
      <c r="M70" s="6">
        <f t="shared" si="7"/>
        <v>14255</v>
      </c>
    </row>
    <row r="71" spans="1:13" ht="12.75" customHeight="1">
      <c r="A71" s="4"/>
      <c r="B71" s="5"/>
      <c r="C71" s="5" t="s">
        <v>94</v>
      </c>
      <c r="D71" s="6"/>
      <c r="E71" s="6"/>
      <c r="F71" s="6">
        <v>1000</v>
      </c>
      <c r="G71" s="6">
        <v>49000</v>
      </c>
      <c r="H71" s="6"/>
      <c r="I71" s="6"/>
      <c r="J71" s="6">
        <f t="shared" si="4"/>
        <v>49000</v>
      </c>
      <c r="K71" s="6">
        <f t="shared" si="5"/>
        <v>-50000</v>
      </c>
      <c r="L71" s="6">
        <f t="shared" si="6"/>
        <v>-49000</v>
      </c>
      <c r="M71" s="6">
        <f t="shared" si="7"/>
        <v>-49000</v>
      </c>
    </row>
    <row r="72" spans="1:13" ht="12.75" customHeight="1">
      <c r="A72" s="4"/>
      <c r="B72" s="5"/>
      <c r="C72" s="5" t="s">
        <v>95</v>
      </c>
      <c r="D72" s="6">
        <v>1500</v>
      </c>
      <c r="E72" s="6">
        <v>1500</v>
      </c>
      <c r="F72" s="6"/>
      <c r="G72" s="6">
        <v>1500</v>
      </c>
      <c r="H72" s="6"/>
      <c r="I72" s="6"/>
      <c r="J72" s="6">
        <f t="shared" si="4"/>
        <v>1500</v>
      </c>
      <c r="K72" s="6">
        <f t="shared" si="5"/>
        <v>0</v>
      </c>
      <c r="L72" s="6">
        <f t="shared" si="6"/>
        <v>0</v>
      </c>
      <c r="M72" s="6">
        <f t="shared" si="7"/>
        <v>0</v>
      </c>
    </row>
    <row r="73" spans="1:13" ht="12.75" customHeight="1">
      <c r="A73" s="4"/>
      <c r="B73" s="5"/>
      <c r="C73" s="5" t="s">
        <v>96</v>
      </c>
      <c r="D73" s="6">
        <v>2000</v>
      </c>
      <c r="E73" s="6">
        <v>2000</v>
      </c>
      <c r="F73" s="6"/>
      <c r="G73" s="6">
        <v>1772.74</v>
      </c>
      <c r="H73" s="6"/>
      <c r="I73" s="6"/>
      <c r="J73" s="6">
        <f t="shared" si="4"/>
        <v>1772.74</v>
      </c>
      <c r="K73" s="6">
        <f t="shared" si="5"/>
        <v>227.26</v>
      </c>
      <c r="L73" s="6">
        <f t="shared" si="6"/>
        <v>227.26</v>
      </c>
      <c r="M73" s="6">
        <f t="shared" si="7"/>
        <v>227.26</v>
      </c>
    </row>
    <row r="74" spans="1:13" ht="12.75" customHeight="1">
      <c r="A74" s="4"/>
      <c r="B74" s="5"/>
      <c r="C74" s="5" t="s">
        <v>97</v>
      </c>
      <c r="D74" s="6"/>
      <c r="E74" s="6"/>
      <c r="F74" s="6"/>
      <c r="G74" s="6">
        <v>148.86000000000001</v>
      </c>
      <c r="H74" s="6"/>
      <c r="I74" s="6"/>
      <c r="J74" s="6">
        <f t="shared" si="4"/>
        <v>148.86000000000001</v>
      </c>
      <c r="K74" s="6">
        <f t="shared" si="5"/>
        <v>-148.86000000000001</v>
      </c>
      <c r="L74" s="6">
        <f t="shared" si="6"/>
        <v>-148.86000000000001</v>
      </c>
      <c r="M74" s="6">
        <f t="shared" si="7"/>
        <v>-148.86000000000001</v>
      </c>
    </row>
    <row r="75" spans="1:13" ht="12.75" customHeight="1">
      <c r="A75" s="4"/>
      <c r="B75" s="5"/>
      <c r="C75" s="5" t="s">
        <v>98</v>
      </c>
      <c r="D75" s="6">
        <v>25000</v>
      </c>
      <c r="E75" s="6">
        <v>25000</v>
      </c>
      <c r="F75" s="6"/>
      <c r="G75" s="6">
        <v>25000</v>
      </c>
      <c r="H75" s="6"/>
      <c r="I75" s="6"/>
      <c r="J75" s="6">
        <f t="shared" ref="J75:J106" si="8">G75+H75+I75</f>
        <v>25000</v>
      </c>
      <c r="K75" s="6">
        <f t="shared" ref="K75:K106" si="9">E75-F75-J75</f>
        <v>0</v>
      </c>
      <c r="L75" s="6">
        <f t="shared" si="6"/>
        <v>0</v>
      </c>
      <c r="M75" s="6">
        <f t="shared" si="7"/>
        <v>0</v>
      </c>
    </row>
    <row r="76" spans="1:13" ht="12.75" customHeight="1">
      <c r="A76" s="4"/>
      <c r="B76" s="5"/>
      <c r="C76" s="5" t="s">
        <v>99</v>
      </c>
      <c r="D76" s="6">
        <v>221900</v>
      </c>
      <c r="E76" s="6">
        <v>221900</v>
      </c>
      <c r="F76" s="6"/>
      <c r="G76" s="6">
        <v>217460</v>
      </c>
      <c r="H76" s="6"/>
      <c r="I76" s="6"/>
      <c r="J76" s="6">
        <f t="shared" si="8"/>
        <v>217460</v>
      </c>
      <c r="K76" s="6">
        <f t="shared" si="9"/>
        <v>4440</v>
      </c>
      <c r="L76" s="6">
        <f t="shared" si="6"/>
        <v>4440</v>
      </c>
      <c r="M76" s="6">
        <f t="shared" si="7"/>
        <v>4440</v>
      </c>
    </row>
    <row r="77" spans="1:13" ht="12.75" customHeight="1">
      <c r="A77" s="4"/>
      <c r="B77" s="5"/>
      <c r="C77" s="5" t="s">
        <v>100</v>
      </c>
      <c r="D77" s="6">
        <v>50000</v>
      </c>
      <c r="E77" s="6">
        <v>50000</v>
      </c>
      <c r="F77" s="6"/>
      <c r="G77" s="6"/>
      <c r="H77" s="6"/>
      <c r="I77" s="6"/>
      <c r="J77" s="6">
        <f t="shared" si="8"/>
        <v>0</v>
      </c>
      <c r="K77" s="6">
        <f t="shared" si="9"/>
        <v>50000</v>
      </c>
      <c r="L77" s="6">
        <f t="shared" si="6"/>
        <v>50000</v>
      </c>
      <c r="M77" s="6">
        <f t="shared" si="7"/>
        <v>50000</v>
      </c>
    </row>
    <row r="78" spans="1:13" ht="22.5" customHeight="1">
      <c r="A78" s="7" t="s">
        <v>101</v>
      </c>
      <c r="B78" s="5" t="s">
        <v>102</v>
      </c>
      <c r="C78" s="5"/>
      <c r="D78" s="6">
        <v>66483.69</v>
      </c>
      <c r="E78" s="6">
        <v>66483.69</v>
      </c>
      <c r="F78" s="6">
        <v>-383683.8</v>
      </c>
      <c r="G78" s="6">
        <v>449469.96</v>
      </c>
      <c r="H78" s="6"/>
      <c r="I78" s="6"/>
      <c r="J78" s="6">
        <f t="shared" si="8"/>
        <v>449469.96</v>
      </c>
      <c r="K78" s="6"/>
      <c r="L78" s="6"/>
      <c r="M78" s="6"/>
    </row>
  </sheetData>
  <mergeCells count="14">
    <mergeCell ref="B8:B9"/>
    <mergeCell ref="C8:C9"/>
    <mergeCell ref="D8:D9"/>
    <mergeCell ref="L8:M8"/>
    <mergeCell ref="E8:E9"/>
    <mergeCell ref="G8:J8"/>
    <mergeCell ref="F8:F9"/>
    <mergeCell ref="K8:K9"/>
    <mergeCell ref="A6:M6"/>
    <mergeCell ref="A1:M1"/>
    <mergeCell ref="A2:M2"/>
    <mergeCell ref="A3:M3"/>
    <mergeCell ref="A4:M4"/>
    <mergeCell ref="A8:A9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J157"/>
  <sheetViews>
    <sheetView tabSelected="1" topLeftCell="A16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40" t="s">
        <v>103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</row>
    <row r="2" spans="1:166" ht="1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</row>
    <row r="3" spans="1:166" ht="1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</row>
    <row r="4" spans="1:166" ht="15" customHeight="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8"/>
      <c r="ES4" s="8"/>
      <c r="ET4" s="41" t="s">
        <v>104</v>
      </c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3"/>
    </row>
    <row r="5" spans="1:166" ht="1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9" t="s">
        <v>105</v>
      </c>
      <c r="ER5" s="8"/>
      <c r="ES5" s="8"/>
      <c r="ET5" s="44" t="s">
        <v>106</v>
      </c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6"/>
    </row>
    <row r="6" spans="1:166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0" t="s">
        <v>116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9" t="s">
        <v>107</v>
      </c>
      <c r="ER6" s="8"/>
      <c r="ES6" s="8"/>
      <c r="ET6" s="23" t="s">
        <v>117</v>
      </c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5"/>
    </row>
    <row r="7" spans="1:166" ht="15" customHeight="1">
      <c r="A7" s="32" t="s">
        <v>108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8"/>
      <c r="BD7" s="8"/>
      <c r="BE7" s="30" t="s">
        <v>118</v>
      </c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9"/>
      <c r="ER7" s="8"/>
      <c r="ES7" s="8"/>
      <c r="ET7" s="35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7"/>
    </row>
    <row r="8" spans="1:166" ht="1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8"/>
      <c r="BD8" s="8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9" t="s">
        <v>109</v>
      </c>
      <c r="ER8" s="8"/>
      <c r="ES8" s="8"/>
      <c r="ET8" s="23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9"/>
    </row>
    <row r="9" spans="1:166" ht="1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8"/>
      <c r="BD9" s="8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9" t="s">
        <v>110</v>
      </c>
      <c r="ER9" s="8"/>
      <c r="ES9" s="8"/>
      <c r="ET9" s="23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9"/>
    </row>
    <row r="10" spans="1:166" ht="15" customHeight="1">
      <c r="A10" s="8" t="s">
        <v>111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0"/>
      <c r="W10" s="10"/>
      <c r="X10" s="29" t="s">
        <v>119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9" t="s">
        <v>112</v>
      </c>
      <c r="ER10" s="8"/>
      <c r="ES10" s="8"/>
      <c r="ET10" s="23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5"/>
    </row>
    <row r="11" spans="1:166" ht="15" customHeight="1">
      <c r="A11" s="8" t="s">
        <v>113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23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5"/>
    </row>
    <row r="12" spans="1:166" ht="15" customHeight="1">
      <c r="A12" s="8" t="s">
        <v>114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9" t="s">
        <v>115</v>
      </c>
      <c r="ER12" s="8"/>
      <c r="ES12" s="8"/>
      <c r="ET12" s="26">
        <v>383</v>
      </c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8"/>
    </row>
    <row r="13" spans="1:166" ht="12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</row>
    <row r="14" spans="1:166" ht="12.75" customHeight="1">
      <c r="A14" s="40" t="s">
        <v>120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</row>
    <row r="15" spans="1:166" ht="9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</row>
    <row r="16" spans="1:166" ht="11.25" customHeight="1">
      <c r="A16" s="53" t="s">
        <v>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4"/>
      <c r="AN16" s="57" t="s">
        <v>121</v>
      </c>
      <c r="AO16" s="53"/>
      <c r="AP16" s="53"/>
      <c r="AQ16" s="53"/>
      <c r="AR16" s="53"/>
      <c r="AS16" s="54"/>
      <c r="AT16" s="57" t="s">
        <v>122</v>
      </c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4"/>
      <c r="BJ16" s="57" t="s">
        <v>123</v>
      </c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4"/>
      <c r="CF16" s="47" t="s">
        <v>124</v>
      </c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9"/>
      <c r="ET16" s="57" t="s">
        <v>13</v>
      </c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9"/>
    </row>
    <row r="17" spans="1:166" ht="57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6"/>
      <c r="AN17" s="58"/>
      <c r="AO17" s="55"/>
      <c r="AP17" s="55"/>
      <c r="AQ17" s="55"/>
      <c r="AR17" s="55"/>
      <c r="AS17" s="56"/>
      <c r="AT17" s="58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6"/>
      <c r="BJ17" s="58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6"/>
      <c r="CF17" s="48" t="s">
        <v>125</v>
      </c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9"/>
      <c r="CW17" s="47" t="s">
        <v>15</v>
      </c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9"/>
      <c r="DN17" s="47" t="s">
        <v>16</v>
      </c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9"/>
      <c r="EE17" s="47" t="s">
        <v>17</v>
      </c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9"/>
      <c r="ET17" s="58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60"/>
    </row>
    <row r="18" spans="1:166" ht="12" customHeight="1">
      <c r="A18" s="51">
        <v>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2"/>
      <c r="AN18" s="41">
        <v>2</v>
      </c>
      <c r="AO18" s="42"/>
      <c r="AP18" s="42"/>
      <c r="AQ18" s="42"/>
      <c r="AR18" s="42"/>
      <c r="AS18" s="43"/>
      <c r="AT18" s="41">
        <v>3</v>
      </c>
      <c r="AU18" s="42"/>
      <c r="AV18" s="42"/>
      <c r="AW18" s="42"/>
      <c r="AX18" s="42"/>
      <c r="AY18" s="42"/>
      <c r="AZ18" s="42"/>
      <c r="BA18" s="42"/>
      <c r="BB18" s="42"/>
      <c r="BC18" s="27"/>
      <c r="BD18" s="27"/>
      <c r="BE18" s="27"/>
      <c r="BF18" s="27"/>
      <c r="BG18" s="27"/>
      <c r="BH18" s="27"/>
      <c r="BI18" s="50"/>
      <c r="BJ18" s="41">
        <v>4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3"/>
      <c r="CF18" s="41">
        <v>5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3"/>
      <c r="CW18" s="41">
        <v>6</v>
      </c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3"/>
      <c r="DN18" s="41">
        <v>7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3"/>
      <c r="EE18" s="41">
        <v>8</v>
      </c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3"/>
      <c r="ET18" s="61">
        <v>9</v>
      </c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8"/>
    </row>
    <row r="19" spans="1:166" ht="15" customHeight="1">
      <c r="A19" s="62" t="s">
        <v>126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3" t="s">
        <v>127</v>
      </c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5"/>
      <c r="BD19" s="45"/>
      <c r="BE19" s="45"/>
      <c r="BF19" s="45"/>
      <c r="BG19" s="45"/>
      <c r="BH19" s="45"/>
      <c r="BI19" s="66"/>
      <c r="BJ19" s="67">
        <v>3489983</v>
      </c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>
        <v>1746431.39</v>
      </c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>
        <f t="shared" ref="EE19:EE39" si="0">CF19+CW19+DN19</f>
        <v>1746431.39</v>
      </c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>
        <f t="shared" ref="ET19:ET39" si="1">BJ19-EE19</f>
        <v>1743551.61</v>
      </c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8"/>
    </row>
    <row r="20" spans="1:166" ht="15" customHeight="1">
      <c r="A20" s="69" t="s">
        <v>128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70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2"/>
      <c r="BD20" s="24"/>
      <c r="BE20" s="24"/>
      <c r="BF20" s="24"/>
      <c r="BG20" s="24"/>
      <c r="BH20" s="24"/>
      <c r="BI20" s="73"/>
      <c r="BJ20" s="74">
        <v>3489983</v>
      </c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>
        <v>1746431.39</v>
      </c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5">
        <f t="shared" si="0"/>
        <v>1746431.39</v>
      </c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7"/>
      <c r="ET20" s="74">
        <f t="shared" si="1"/>
        <v>1743551.61</v>
      </c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8"/>
    </row>
    <row r="21" spans="1:166" ht="121.5" customHeight="1">
      <c r="A21" s="79" t="s">
        <v>129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1"/>
      <c r="AN21" s="70"/>
      <c r="AO21" s="71"/>
      <c r="AP21" s="71"/>
      <c r="AQ21" s="71"/>
      <c r="AR21" s="71"/>
      <c r="AS21" s="71"/>
      <c r="AT21" s="71" t="s">
        <v>130</v>
      </c>
      <c r="AU21" s="71"/>
      <c r="AV21" s="71"/>
      <c r="AW21" s="71"/>
      <c r="AX21" s="71"/>
      <c r="AY21" s="71"/>
      <c r="AZ21" s="71"/>
      <c r="BA21" s="71"/>
      <c r="BB21" s="71"/>
      <c r="BC21" s="72"/>
      <c r="BD21" s="24"/>
      <c r="BE21" s="24"/>
      <c r="BF21" s="24"/>
      <c r="BG21" s="24"/>
      <c r="BH21" s="24"/>
      <c r="BI21" s="73"/>
      <c r="BJ21" s="74">
        <v>60000</v>
      </c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>
        <v>39549.019999999997</v>
      </c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5">
        <f t="shared" si="0"/>
        <v>39549.019999999997</v>
      </c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7"/>
      <c r="ET21" s="74">
        <f t="shared" si="1"/>
        <v>20450.980000000003</v>
      </c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8"/>
    </row>
    <row r="22" spans="1:166" ht="97.15" customHeight="1">
      <c r="A22" s="79" t="s">
        <v>131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1"/>
      <c r="AN22" s="70"/>
      <c r="AO22" s="71"/>
      <c r="AP22" s="71"/>
      <c r="AQ22" s="71"/>
      <c r="AR22" s="71"/>
      <c r="AS22" s="71"/>
      <c r="AT22" s="71" t="s">
        <v>132</v>
      </c>
      <c r="AU22" s="71"/>
      <c r="AV22" s="71"/>
      <c r="AW22" s="71"/>
      <c r="AX22" s="71"/>
      <c r="AY22" s="71"/>
      <c r="AZ22" s="71"/>
      <c r="BA22" s="71"/>
      <c r="BB22" s="71"/>
      <c r="BC22" s="72"/>
      <c r="BD22" s="24"/>
      <c r="BE22" s="24"/>
      <c r="BF22" s="24"/>
      <c r="BG22" s="24"/>
      <c r="BH22" s="24"/>
      <c r="BI22" s="73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>
        <v>823.73</v>
      </c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5">
        <f t="shared" si="0"/>
        <v>823.73</v>
      </c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7"/>
      <c r="ET22" s="74">
        <f t="shared" si="1"/>
        <v>-823.73</v>
      </c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8"/>
    </row>
    <row r="23" spans="1:166" ht="121.5" customHeight="1">
      <c r="A23" s="79" t="s">
        <v>133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1"/>
      <c r="AN23" s="70"/>
      <c r="AO23" s="71"/>
      <c r="AP23" s="71"/>
      <c r="AQ23" s="71"/>
      <c r="AR23" s="71"/>
      <c r="AS23" s="71"/>
      <c r="AT23" s="71" t="s">
        <v>134</v>
      </c>
      <c r="AU23" s="71"/>
      <c r="AV23" s="71"/>
      <c r="AW23" s="71"/>
      <c r="AX23" s="71"/>
      <c r="AY23" s="71"/>
      <c r="AZ23" s="71"/>
      <c r="BA23" s="71"/>
      <c r="BB23" s="71"/>
      <c r="BC23" s="72"/>
      <c r="BD23" s="24"/>
      <c r="BE23" s="24"/>
      <c r="BF23" s="24"/>
      <c r="BG23" s="24"/>
      <c r="BH23" s="24"/>
      <c r="BI23" s="73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>
        <v>959.78</v>
      </c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5">
        <f t="shared" si="0"/>
        <v>959.78</v>
      </c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7"/>
      <c r="ET23" s="74">
        <f t="shared" si="1"/>
        <v>-959.78</v>
      </c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8"/>
    </row>
    <row r="24" spans="1:166" ht="170.25" customHeight="1">
      <c r="A24" s="79" t="s">
        <v>135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1"/>
      <c r="AN24" s="70"/>
      <c r="AO24" s="71"/>
      <c r="AP24" s="71"/>
      <c r="AQ24" s="71"/>
      <c r="AR24" s="71"/>
      <c r="AS24" s="71"/>
      <c r="AT24" s="71" t="s">
        <v>136</v>
      </c>
      <c r="AU24" s="71"/>
      <c r="AV24" s="71"/>
      <c r="AW24" s="71"/>
      <c r="AX24" s="71"/>
      <c r="AY24" s="71"/>
      <c r="AZ24" s="71"/>
      <c r="BA24" s="71"/>
      <c r="BB24" s="71"/>
      <c r="BC24" s="72"/>
      <c r="BD24" s="24"/>
      <c r="BE24" s="24"/>
      <c r="BF24" s="24"/>
      <c r="BG24" s="24"/>
      <c r="BH24" s="24"/>
      <c r="BI24" s="73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>
        <v>60</v>
      </c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5">
        <f t="shared" si="0"/>
        <v>60</v>
      </c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7"/>
      <c r="ET24" s="74">
        <f t="shared" si="1"/>
        <v>-60</v>
      </c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8"/>
    </row>
    <row r="25" spans="1:166" ht="48.6" customHeight="1">
      <c r="A25" s="80" t="s">
        <v>137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1"/>
      <c r="AN25" s="70"/>
      <c r="AO25" s="71"/>
      <c r="AP25" s="71"/>
      <c r="AQ25" s="71"/>
      <c r="AR25" s="71"/>
      <c r="AS25" s="71"/>
      <c r="AT25" s="71" t="s">
        <v>138</v>
      </c>
      <c r="AU25" s="71"/>
      <c r="AV25" s="71"/>
      <c r="AW25" s="71"/>
      <c r="AX25" s="71"/>
      <c r="AY25" s="71"/>
      <c r="AZ25" s="71"/>
      <c r="BA25" s="71"/>
      <c r="BB25" s="71"/>
      <c r="BC25" s="72"/>
      <c r="BD25" s="24"/>
      <c r="BE25" s="24"/>
      <c r="BF25" s="24"/>
      <c r="BG25" s="24"/>
      <c r="BH25" s="24"/>
      <c r="BI25" s="73"/>
      <c r="BJ25" s="74">
        <v>10000</v>
      </c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>
        <v>48975</v>
      </c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5">
        <f t="shared" si="0"/>
        <v>48975</v>
      </c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7"/>
      <c r="ET25" s="74">
        <f t="shared" si="1"/>
        <v>-38975</v>
      </c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8"/>
    </row>
    <row r="26" spans="1:166" ht="48.6" customHeight="1">
      <c r="A26" s="80" t="s">
        <v>139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1"/>
      <c r="AN26" s="70"/>
      <c r="AO26" s="71"/>
      <c r="AP26" s="71"/>
      <c r="AQ26" s="71"/>
      <c r="AR26" s="71"/>
      <c r="AS26" s="71"/>
      <c r="AT26" s="71" t="s">
        <v>140</v>
      </c>
      <c r="AU26" s="71"/>
      <c r="AV26" s="71"/>
      <c r="AW26" s="71"/>
      <c r="AX26" s="71"/>
      <c r="AY26" s="71"/>
      <c r="AZ26" s="71"/>
      <c r="BA26" s="71"/>
      <c r="BB26" s="71"/>
      <c r="BC26" s="72"/>
      <c r="BD26" s="24"/>
      <c r="BE26" s="24"/>
      <c r="BF26" s="24"/>
      <c r="BG26" s="24"/>
      <c r="BH26" s="24"/>
      <c r="BI26" s="73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>
        <v>1.5</v>
      </c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5">
        <f t="shared" si="0"/>
        <v>1.5</v>
      </c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7"/>
      <c r="ET26" s="74">
        <f t="shared" si="1"/>
        <v>-1.5</v>
      </c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8"/>
    </row>
    <row r="27" spans="1:166" ht="97.15" customHeight="1">
      <c r="A27" s="80" t="s">
        <v>141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1"/>
      <c r="AN27" s="70"/>
      <c r="AO27" s="71"/>
      <c r="AP27" s="71"/>
      <c r="AQ27" s="71"/>
      <c r="AR27" s="71"/>
      <c r="AS27" s="71"/>
      <c r="AT27" s="71" t="s">
        <v>142</v>
      </c>
      <c r="AU27" s="71"/>
      <c r="AV27" s="71"/>
      <c r="AW27" s="71"/>
      <c r="AX27" s="71"/>
      <c r="AY27" s="71"/>
      <c r="AZ27" s="71"/>
      <c r="BA27" s="71"/>
      <c r="BB27" s="71"/>
      <c r="BC27" s="72"/>
      <c r="BD27" s="24"/>
      <c r="BE27" s="24"/>
      <c r="BF27" s="24"/>
      <c r="BG27" s="24"/>
      <c r="BH27" s="24"/>
      <c r="BI27" s="73"/>
      <c r="BJ27" s="74">
        <v>57000</v>
      </c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>
        <v>150.72</v>
      </c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5">
        <f t="shared" si="0"/>
        <v>150.72</v>
      </c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7"/>
      <c r="ET27" s="74">
        <f t="shared" si="1"/>
        <v>56849.279999999999</v>
      </c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8"/>
    </row>
    <row r="28" spans="1:166" ht="72.95" customHeight="1">
      <c r="A28" s="80" t="s">
        <v>143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1"/>
      <c r="AN28" s="70"/>
      <c r="AO28" s="71"/>
      <c r="AP28" s="71"/>
      <c r="AQ28" s="71"/>
      <c r="AR28" s="71"/>
      <c r="AS28" s="71"/>
      <c r="AT28" s="71" t="s">
        <v>144</v>
      </c>
      <c r="AU28" s="71"/>
      <c r="AV28" s="71"/>
      <c r="AW28" s="71"/>
      <c r="AX28" s="71"/>
      <c r="AY28" s="71"/>
      <c r="AZ28" s="71"/>
      <c r="BA28" s="71"/>
      <c r="BB28" s="71"/>
      <c r="BC28" s="72"/>
      <c r="BD28" s="24"/>
      <c r="BE28" s="24"/>
      <c r="BF28" s="24"/>
      <c r="BG28" s="24"/>
      <c r="BH28" s="24"/>
      <c r="BI28" s="73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>
        <v>129.62</v>
      </c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5">
        <f t="shared" si="0"/>
        <v>129.62</v>
      </c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7"/>
      <c r="ET28" s="74">
        <f t="shared" si="1"/>
        <v>-129.62</v>
      </c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8"/>
    </row>
    <row r="29" spans="1:166" ht="85.15" customHeight="1">
      <c r="A29" s="80" t="s">
        <v>145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1"/>
      <c r="AN29" s="70"/>
      <c r="AO29" s="71"/>
      <c r="AP29" s="71"/>
      <c r="AQ29" s="71"/>
      <c r="AR29" s="71"/>
      <c r="AS29" s="71"/>
      <c r="AT29" s="71" t="s">
        <v>146</v>
      </c>
      <c r="AU29" s="71"/>
      <c r="AV29" s="71"/>
      <c r="AW29" s="71"/>
      <c r="AX29" s="71"/>
      <c r="AY29" s="71"/>
      <c r="AZ29" s="71"/>
      <c r="BA29" s="71"/>
      <c r="BB29" s="71"/>
      <c r="BC29" s="72"/>
      <c r="BD29" s="24"/>
      <c r="BE29" s="24"/>
      <c r="BF29" s="24"/>
      <c r="BG29" s="24"/>
      <c r="BH29" s="24"/>
      <c r="BI29" s="73"/>
      <c r="BJ29" s="74">
        <v>138000</v>
      </c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>
        <v>129177.08</v>
      </c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5">
        <f t="shared" si="0"/>
        <v>129177.08</v>
      </c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7"/>
      <c r="ET29" s="74">
        <f t="shared" si="1"/>
        <v>8822.9199999999983</v>
      </c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8"/>
    </row>
    <row r="30" spans="1:166" ht="60.75" customHeight="1">
      <c r="A30" s="80" t="s">
        <v>147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70"/>
      <c r="AO30" s="71"/>
      <c r="AP30" s="71"/>
      <c r="AQ30" s="71"/>
      <c r="AR30" s="71"/>
      <c r="AS30" s="71"/>
      <c r="AT30" s="71" t="s">
        <v>148</v>
      </c>
      <c r="AU30" s="71"/>
      <c r="AV30" s="71"/>
      <c r="AW30" s="71"/>
      <c r="AX30" s="71"/>
      <c r="AY30" s="71"/>
      <c r="AZ30" s="71"/>
      <c r="BA30" s="71"/>
      <c r="BB30" s="71"/>
      <c r="BC30" s="72"/>
      <c r="BD30" s="24"/>
      <c r="BE30" s="24"/>
      <c r="BF30" s="24"/>
      <c r="BG30" s="24"/>
      <c r="BH30" s="24"/>
      <c r="BI30" s="73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>
        <v>10322.32</v>
      </c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5">
        <f t="shared" si="0"/>
        <v>10322.32</v>
      </c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7"/>
      <c r="ET30" s="74">
        <f t="shared" si="1"/>
        <v>-10322.32</v>
      </c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8"/>
    </row>
    <row r="31" spans="1:166" ht="85.15" customHeight="1">
      <c r="A31" s="80" t="s">
        <v>149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1"/>
      <c r="AN31" s="70"/>
      <c r="AO31" s="71"/>
      <c r="AP31" s="71"/>
      <c r="AQ31" s="71"/>
      <c r="AR31" s="71"/>
      <c r="AS31" s="71"/>
      <c r="AT31" s="71" t="s">
        <v>150</v>
      </c>
      <c r="AU31" s="71"/>
      <c r="AV31" s="71"/>
      <c r="AW31" s="71"/>
      <c r="AX31" s="71"/>
      <c r="AY31" s="71"/>
      <c r="AZ31" s="71"/>
      <c r="BA31" s="71"/>
      <c r="BB31" s="71"/>
      <c r="BC31" s="72"/>
      <c r="BD31" s="24"/>
      <c r="BE31" s="24"/>
      <c r="BF31" s="24"/>
      <c r="BG31" s="24"/>
      <c r="BH31" s="24"/>
      <c r="BI31" s="73"/>
      <c r="BJ31" s="74">
        <v>152000</v>
      </c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>
        <v>8209</v>
      </c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5">
        <f t="shared" si="0"/>
        <v>8209</v>
      </c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7"/>
      <c r="ET31" s="74">
        <f t="shared" si="1"/>
        <v>143791</v>
      </c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8"/>
    </row>
    <row r="32" spans="1:166" ht="60.75" customHeight="1">
      <c r="A32" s="80" t="s">
        <v>151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70"/>
      <c r="AO32" s="71"/>
      <c r="AP32" s="71"/>
      <c r="AQ32" s="71"/>
      <c r="AR32" s="71"/>
      <c r="AS32" s="71"/>
      <c r="AT32" s="71" t="s">
        <v>152</v>
      </c>
      <c r="AU32" s="71"/>
      <c r="AV32" s="71"/>
      <c r="AW32" s="71"/>
      <c r="AX32" s="71"/>
      <c r="AY32" s="71"/>
      <c r="AZ32" s="71"/>
      <c r="BA32" s="71"/>
      <c r="BB32" s="71"/>
      <c r="BC32" s="72"/>
      <c r="BD32" s="24"/>
      <c r="BE32" s="24"/>
      <c r="BF32" s="24"/>
      <c r="BG32" s="24"/>
      <c r="BH32" s="24"/>
      <c r="BI32" s="73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>
        <v>590.62</v>
      </c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5">
        <f t="shared" si="0"/>
        <v>590.62</v>
      </c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7"/>
      <c r="ET32" s="74">
        <f t="shared" si="1"/>
        <v>-590.62</v>
      </c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8"/>
    </row>
    <row r="33" spans="1:166" ht="85.15" customHeight="1">
      <c r="A33" s="80" t="s">
        <v>153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N33" s="70"/>
      <c r="AO33" s="71"/>
      <c r="AP33" s="71"/>
      <c r="AQ33" s="71"/>
      <c r="AR33" s="71"/>
      <c r="AS33" s="71"/>
      <c r="AT33" s="71" t="s">
        <v>154</v>
      </c>
      <c r="AU33" s="71"/>
      <c r="AV33" s="71"/>
      <c r="AW33" s="71"/>
      <c r="AX33" s="71"/>
      <c r="AY33" s="71"/>
      <c r="AZ33" s="71"/>
      <c r="BA33" s="71"/>
      <c r="BB33" s="71"/>
      <c r="BC33" s="72"/>
      <c r="BD33" s="24"/>
      <c r="BE33" s="24"/>
      <c r="BF33" s="24"/>
      <c r="BG33" s="24"/>
      <c r="BH33" s="24"/>
      <c r="BI33" s="73"/>
      <c r="BJ33" s="74">
        <v>3000</v>
      </c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>
        <v>2600</v>
      </c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5">
        <f t="shared" si="0"/>
        <v>2600</v>
      </c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7"/>
      <c r="ET33" s="74">
        <f t="shared" si="1"/>
        <v>400</v>
      </c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8"/>
    </row>
    <row r="34" spans="1:166" ht="60.75" customHeight="1">
      <c r="A34" s="80" t="s">
        <v>155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70"/>
      <c r="AO34" s="71"/>
      <c r="AP34" s="71"/>
      <c r="AQ34" s="71"/>
      <c r="AR34" s="71"/>
      <c r="AS34" s="71"/>
      <c r="AT34" s="71" t="s">
        <v>156</v>
      </c>
      <c r="AU34" s="71"/>
      <c r="AV34" s="71"/>
      <c r="AW34" s="71"/>
      <c r="AX34" s="71"/>
      <c r="AY34" s="71"/>
      <c r="AZ34" s="71"/>
      <c r="BA34" s="71"/>
      <c r="BB34" s="71"/>
      <c r="BC34" s="72"/>
      <c r="BD34" s="24"/>
      <c r="BE34" s="24"/>
      <c r="BF34" s="24"/>
      <c r="BG34" s="24"/>
      <c r="BH34" s="24"/>
      <c r="BI34" s="73"/>
      <c r="BJ34" s="74">
        <v>2000</v>
      </c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5">
        <f t="shared" si="0"/>
        <v>0</v>
      </c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7"/>
      <c r="ET34" s="74">
        <f t="shared" si="1"/>
        <v>2000</v>
      </c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8"/>
    </row>
    <row r="35" spans="1:166" ht="36.4" customHeight="1">
      <c r="A35" s="80" t="s">
        <v>157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70"/>
      <c r="AO35" s="71"/>
      <c r="AP35" s="71"/>
      <c r="AQ35" s="71"/>
      <c r="AR35" s="71"/>
      <c r="AS35" s="71"/>
      <c r="AT35" s="71" t="s">
        <v>158</v>
      </c>
      <c r="AU35" s="71"/>
      <c r="AV35" s="71"/>
      <c r="AW35" s="71"/>
      <c r="AX35" s="71"/>
      <c r="AY35" s="71"/>
      <c r="AZ35" s="71"/>
      <c r="BA35" s="71"/>
      <c r="BB35" s="71"/>
      <c r="BC35" s="72"/>
      <c r="BD35" s="24"/>
      <c r="BE35" s="24"/>
      <c r="BF35" s="24"/>
      <c r="BG35" s="24"/>
      <c r="BH35" s="24"/>
      <c r="BI35" s="73"/>
      <c r="BJ35" s="74">
        <v>165000</v>
      </c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>
        <v>165000</v>
      </c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5">
        <f t="shared" si="0"/>
        <v>165000</v>
      </c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7"/>
      <c r="ET35" s="74">
        <f t="shared" si="1"/>
        <v>0</v>
      </c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8"/>
    </row>
    <row r="36" spans="1:166" ht="24.2" customHeight="1">
      <c r="A36" s="80" t="s">
        <v>159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70"/>
      <c r="AO36" s="71"/>
      <c r="AP36" s="71"/>
      <c r="AQ36" s="71"/>
      <c r="AR36" s="71"/>
      <c r="AS36" s="71"/>
      <c r="AT36" s="71" t="s">
        <v>160</v>
      </c>
      <c r="AU36" s="71"/>
      <c r="AV36" s="71"/>
      <c r="AW36" s="71"/>
      <c r="AX36" s="71"/>
      <c r="AY36" s="71"/>
      <c r="AZ36" s="71"/>
      <c r="BA36" s="71"/>
      <c r="BB36" s="71"/>
      <c r="BC36" s="72"/>
      <c r="BD36" s="24"/>
      <c r="BE36" s="24"/>
      <c r="BF36" s="24"/>
      <c r="BG36" s="24"/>
      <c r="BH36" s="24"/>
      <c r="BI36" s="73"/>
      <c r="BJ36" s="74">
        <v>1640000</v>
      </c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>
        <v>1148800</v>
      </c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5">
        <f t="shared" si="0"/>
        <v>1148800</v>
      </c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7"/>
      <c r="ET36" s="74">
        <f t="shared" si="1"/>
        <v>491200</v>
      </c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8"/>
    </row>
    <row r="37" spans="1:166" ht="36.4" customHeight="1">
      <c r="A37" s="80" t="s">
        <v>161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70"/>
      <c r="AO37" s="71"/>
      <c r="AP37" s="71"/>
      <c r="AQ37" s="71"/>
      <c r="AR37" s="71"/>
      <c r="AS37" s="71"/>
      <c r="AT37" s="71" t="s">
        <v>162</v>
      </c>
      <c r="AU37" s="71"/>
      <c r="AV37" s="71"/>
      <c r="AW37" s="71"/>
      <c r="AX37" s="71"/>
      <c r="AY37" s="71"/>
      <c r="AZ37" s="71"/>
      <c r="BA37" s="71"/>
      <c r="BB37" s="71"/>
      <c r="BC37" s="72"/>
      <c r="BD37" s="24"/>
      <c r="BE37" s="24"/>
      <c r="BF37" s="24"/>
      <c r="BG37" s="24"/>
      <c r="BH37" s="24"/>
      <c r="BI37" s="73"/>
      <c r="BJ37" s="74">
        <v>141800</v>
      </c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>
        <v>70900</v>
      </c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5">
        <f t="shared" si="0"/>
        <v>70900</v>
      </c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7"/>
      <c r="ET37" s="74">
        <f t="shared" si="1"/>
        <v>70900</v>
      </c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8"/>
    </row>
    <row r="38" spans="1:166" ht="48.6" customHeight="1">
      <c r="A38" s="80" t="s">
        <v>163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70"/>
      <c r="AO38" s="71"/>
      <c r="AP38" s="71"/>
      <c r="AQ38" s="71"/>
      <c r="AR38" s="71"/>
      <c r="AS38" s="71"/>
      <c r="AT38" s="71" t="s">
        <v>164</v>
      </c>
      <c r="AU38" s="71"/>
      <c r="AV38" s="71"/>
      <c r="AW38" s="71"/>
      <c r="AX38" s="71"/>
      <c r="AY38" s="71"/>
      <c r="AZ38" s="71"/>
      <c r="BA38" s="71"/>
      <c r="BB38" s="71"/>
      <c r="BC38" s="72"/>
      <c r="BD38" s="24"/>
      <c r="BE38" s="24"/>
      <c r="BF38" s="24"/>
      <c r="BG38" s="24"/>
      <c r="BH38" s="24"/>
      <c r="BI38" s="73"/>
      <c r="BJ38" s="74">
        <v>81000</v>
      </c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>
        <v>40500</v>
      </c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5">
        <f t="shared" si="0"/>
        <v>40500</v>
      </c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7"/>
      <c r="ET38" s="74">
        <f t="shared" si="1"/>
        <v>40500</v>
      </c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8"/>
    </row>
    <row r="39" spans="1:166" ht="72.95" customHeight="1">
      <c r="A39" s="80" t="s">
        <v>165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1"/>
      <c r="AN39" s="70"/>
      <c r="AO39" s="71"/>
      <c r="AP39" s="71"/>
      <c r="AQ39" s="71"/>
      <c r="AR39" s="71"/>
      <c r="AS39" s="71"/>
      <c r="AT39" s="71" t="s">
        <v>166</v>
      </c>
      <c r="AU39" s="71"/>
      <c r="AV39" s="71"/>
      <c r="AW39" s="71"/>
      <c r="AX39" s="71"/>
      <c r="AY39" s="71"/>
      <c r="AZ39" s="71"/>
      <c r="BA39" s="71"/>
      <c r="BB39" s="71"/>
      <c r="BC39" s="72"/>
      <c r="BD39" s="24"/>
      <c r="BE39" s="24"/>
      <c r="BF39" s="24"/>
      <c r="BG39" s="24"/>
      <c r="BH39" s="24"/>
      <c r="BI39" s="73"/>
      <c r="BJ39" s="74">
        <v>1040183</v>
      </c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>
        <v>79683</v>
      </c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5">
        <f t="shared" si="0"/>
        <v>79683</v>
      </c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7"/>
      <c r="ET39" s="74">
        <f t="shared" si="1"/>
        <v>960500</v>
      </c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8"/>
    </row>
    <row r="40" spans="1:166" ht="1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</row>
    <row r="41" spans="1:166" ht="1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</row>
    <row r="42" spans="1:166" ht="1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</row>
    <row r="43" spans="1:166" ht="1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</row>
    <row r="44" spans="1:166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</row>
    <row r="45" spans="1:166" ht="1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</row>
    <row r="46" spans="1:166" ht="1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</row>
    <row r="47" spans="1:166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</row>
    <row r="48" spans="1:166" ht="1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</row>
    <row r="49" spans="1:166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13" t="s">
        <v>4</v>
      </c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9" t="s">
        <v>167</v>
      </c>
    </row>
    <row r="50" spans="1:166" ht="12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</row>
    <row r="51" spans="1:166" ht="24" customHeight="1">
      <c r="A51" s="53" t="s">
        <v>5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4"/>
      <c r="AK51" s="57" t="s">
        <v>121</v>
      </c>
      <c r="AL51" s="53"/>
      <c r="AM51" s="53"/>
      <c r="AN51" s="53"/>
      <c r="AO51" s="53"/>
      <c r="AP51" s="54"/>
      <c r="AQ51" s="57" t="s">
        <v>168</v>
      </c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/>
      <c r="BC51" s="57" t="s">
        <v>169</v>
      </c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4"/>
      <c r="BU51" s="57" t="s">
        <v>170</v>
      </c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4"/>
      <c r="CH51" s="47" t="s">
        <v>124</v>
      </c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9"/>
      <c r="EK51" s="47" t="s">
        <v>171</v>
      </c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82"/>
    </row>
    <row r="52" spans="1:166" ht="78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6"/>
      <c r="AK52" s="58"/>
      <c r="AL52" s="55"/>
      <c r="AM52" s="55"/>
      <c r="AN52" s="55"/>
      <c r="AO52" s="55"/>
      <c r="AP52" s="56"/>
      <c r="AQ52" s="58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6"/>
      <c r="BC52" s="58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6"/>
      <c r="BU52" s="58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6"/>
      <c r="CH52" s="48" t="s">
        <v>172</v>
      </c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9"/>
      <c r="CX52" s="47" t="s">
        <v>15</v>
      </c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9"/>
      <c r="DK52" s="47" t="s">
        <v>16</v>
      </c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9"/>
      <c r="DX52" s="47" t="s">
        <v>17</v>
      </c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9"/>
      <c r="EK52" s="58" t="s">
        <v>173</v>
      </c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6"/>
      <c r="EX52" s="47" t="s">
        <v>174</v>
      </c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82"/>
    </row>
    <row r="53" spans="1:166" ht="14.25" customHeight="1">
      <c r="A53" s="51">
        <v>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  <c r="AK53" s="41">
        <v>2</v>
      </c>
      <c r="AL53" s="42"/>
      <c r="AM53" s="42"/>
      <c r="AN53" s="42"/>
      <c r="AO53" s="42"/>
      <c r="AP53" s="43"/>
      <c r="AQ53" s="41">
        <v>3</v>
      </c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3"/>
      <c r="BC53" s="41">
        <v>4</v>
      </c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3"/>
      <c r="BU53" s="41">
        <v>5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3"/>
      <c r="CH53" s="41">
        <v>6</v>
      </c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3"/>
      <c r="CX53" s="41">
        <v>7</v>
      </c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3"/>
      <c r="DK53" s="41">
        <v>8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3"/>
      <c r="DX53" s="41">
        <v>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3"/>
      <c r="EK53" s="41">
        <v>10</v>
      </c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61">
        <v>11</v>
      </c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8"/>
    </row>
    <row r="54" spans="1:166" ht="15" customHeight="1">
      <c r="A54" s="62" t="s">
        <v>33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3" t="s">
        <v>34</v>
      </c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7">
        <v>3423499.31</v>
      </c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>
        <v>3423499.31</v>
      </c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>
        <v>1296961.43</v>
      </c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>
        <f t="shared" ref="DX54:DX85" si="2">CH54+CX54+DK54</f>
        <v>1296961.43</v>
      </c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>
        <f t="shared" ref="EK54:EK85" si="3">BC54-DX54</f>
        <v>2126537.88</v>
      </c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>
        <f t="shared" ref="EX54:EX85" si="4">BU54-DX54</f>
        <v>2126537.88</v>
      </c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8"/>
    </row>
    <row r="55" spans="1:166" ht="15" customHeight="1">
      <c r="A55" s="69" t="s">
        <v>128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70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4">
        <v>3423499.31</v>
      </c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>
        <v>3423499.31</v>
      </c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>
        <v>1296961.43</v>
      </c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>
        <f t="shared" si="2"/>
        <v>1296961.43</v>
      </c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>
        <f t="shared" si="3"/>
        <v>2126537.88</v>
      </c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>
        <f t="shared" si="4"/>
        <v>2126537.88</v>
      </c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8"/>
    </row>
    <row r="56" spans="1:166" ht="12.75">
      <c r="A56" s="80" t="s">
        <v>175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1"/>
      <c r="AK56" s="70"/>
      <c r="AL56" s="71"/>
      <c r="AM56" s="71"/>
      <c r="AN56" s="71"/>
      <c r="AO56" s="71"/>
      <c r="AP56" s="71"/>
      <c r="AQ56" s="71" t="s">
        <v>36</v>
      </c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4">
        <v>67200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>
        <v>67200</v>
      </c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>
        <v>58200</v>
      </c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>
        <f t="shared" si="2"/>
        <v>58200</v>
      </c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>
        <f t="shared" si="3"/>
        <v>9000</v>
      </c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>
        <f t="shared" si="4"/>
        <v>9000</v>
      </c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8"/>
    </row>
    <row r="57" spans="1:166" ht="12.75">
      <c r="A57" s="80" t="s">
        <v>175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70"/>
      <c r="AL57" s="71"/>
      <c r="AM57" s="71"/>
      <c r="AN57" s="71"/>
      <c r="AO57" s="71"/>
      <c r="AP57" s="71"/>
      <c r="AQ57" s="71" t="s">
        <v>37</v>
      </c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4">
        <v>300000</v>
      </c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>
        <v>300000</v>
      </c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>
        <v>145824.64000000001</v>
      </c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>
        <f t="shared" si="2"/>
        <v>145824.64000000001</v>
      </c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>
        <f t="shared" si="3"/>
        <v>154175.35999999999</v>
      </c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>
        <f t="shared" si="4"/>
        <v>154175.35999999999</v>
      </c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8"/>
    </row>
    <row r="58" spans="1:166" ht="24.2" customHeight="1">
      <c r="A58" s="80" t="s">
        <v>176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70"/>
      <c r="AL58" s="71"/>
      <c r="AM58" s="71"/>
      <c r="AN58" s="71"/>
      <c r="AO58" s="71"/>
      <c r="AP58" s="71"/>
      <c r="AQ58" s="71" t="s">
        <v>38</v>
      </c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4">
        <v>20293</v>
      </c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>
        <v>20293</v>
      </c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>
        <v>17577</v>
      </c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>
        <f t="shared" si="2"/>
        <v>17577</v>
      </c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>
        <f t="shared" si="3"/>
        <v>2716</v>
      </c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>
        <f t="shared" si="4"/>
        <v>2716</v>
      </c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8"/>
    </row>
    <row r="59" spans="1:166" ht="24.2" customHeight="1">
      <c r="A59" s="80" t="s">
        <v>176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70"/>
      <c r="AL59" s="71"/>
      <c r="AM59" s="71"/>
      <c r="AN59" s="71"/>
      <c r="AO59" s="71"/>
      <c r="AP59" s="71"/>
      <c r="AQ59" s="71" t="s">
        <v>39</v>
      </c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4">
        <v>90000</v>
      </c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>
        <v>90000</v>
      </c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>
        <v>43434.46</v>
      </c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>
        <f t="shared" si="2"/>
        <v>43434.46</v>
      </c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>
        <f t="shared" si="3"/>
        <v>46565.54</v>
      </c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>
        <f t="shared" si="4"/>
        <v>46565.54</v>
      </c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8"/>
    </row>
    <row r="60" spans="1:166" ht="12.75">
      <c r="A60" s="80" t="s">
        <v>175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1"/>
      <c r="AK60" s="70"/>
      <c r="AL60" s="71"/>
      <c r="AM60" s="71"/>
      <c r="AN60" s="71"/>
      <c r="AO60" s="71"/>
      <c r="AP60" s="71"/>
      <c r="AQ60" s="71" t="s">
        <v>40</v>
      </c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4">
        <v>242000</v>
      </c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>
        <v>242000</v>
      </c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>
        <v>122840.16</v>
      </c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>
        <f t="shared" si="2"/>
        <v>122840.16</v>
      </c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>
        <f t="shared" si="3"/>
        <v>119159.84</v>
      </c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>
        <f t="shared" si="4"/>
        <v>119159.84</v>
      </c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8"/>
    </row>
    <row r="61" spans="1:166" ht="24.2" customHeight="1">
      <c r="A61" s="80" t="s">
        <v>176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1"/>
      <c r="AK61" s="70"/>
      <c r="AL61" s="71"/>
      <c r="AM61" s="71"/>
      <c r="AN61" s="71"/>
      <c r="AO61" s="71"/>
      <c r="AP61" s="71"/>
      <c r="AQ61" s="71" t="s">
        <v>41</v>
      </c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4">
        <v>60000</v>
      </c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>
        <v>60000</v>
      </c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>
        <v>49205.21</v>
      </c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>
        <f t="shared" si="2"/>
        <v>49205.21</v>
      </c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>
        <f t="shared" si="3"/>
        <v>10794.79</v>
      </c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>
        <f t="shared" si="4"/>
        <v>10794.79</v>
      </c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8"/>
    </row>
    <row r="62" spans="1:166" ht="24.2" customHeight="1">
      <c r="A62" s="80" t="s">
        <v>176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1"/>
      <c r="AK62" s="70"/>
      <c r="AL62" s="71"/>
      <c r="AM62" s="71"/>
      <c r="AN62" s="71"/>
      <c r="AO62" s="71"/>
      <c r="AP62" s="71"/>
      <c r="AQ62" s="71" t="s">
        <v>42</v>
      </c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4">
        <v>782.97</v>
      </c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>
        <v>782.97</v>
      </c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>
        <v>782.97</v>
      </c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>
        <f t="shared" si="2"/>
        <v>782.97</v>
      </c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>
        <f t="shared" si="3"/>
        <v>0</v>
      </c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>
        <f t="shared" si="4"/>
        <v>0</v>
      </c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8"/>
    </row>
    <row r="63" spans="1:166" ht="12.75">
      <c r="A63" s="80" t="s">
        <v>177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70"/>
      <c r="AL63" s="71"/>
      <c r="AM63" s="71"/>
      <c r="AN63" s="71"/>
      <c r="AO63" s="71"/>
      <c r="AP63" s="71"/>
      <c r="AQ63" s="71" t="s">
        <v>43</v>
      </c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4">
        <v>5000</v>
      </c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>
        <v>5000</v>
      </c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>
        <f t="shared" si="2"/>
        <v>0</v>
      </c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>
        <f t="shared" si="3"/>
        <v>5000</v>
      </c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>
        <f t="shared" si="4"/>
        <v>5000</v>
      </c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8"/>
    </row>
    <row r="64" spans="1:166" ht="12.75">
      <c r="A64" s="80" t="s">
        <v>178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1"/>
      <c r="AK64" s="70"/>
      <c r="AL64" s="71"/>
      <c r="AM64" s="71"/>
      <c r="AN64" s="71"/>
      <c r="AO64" s="71"/>
      <c r="AP64" s="71"/>
      <c r="AQ64" s="71" t="s">
        <v>44</v>
      </c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4">
        <v>5000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>
        <v>5000</v>
      </c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>
        <f t="shared" si="2"/>
        <v>0</v>
      </c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>
        <f t="shared" si="3"/>
        <v>5000</v>
      </c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>
        <f t="shared" si="4"/>
        <v>5000</v>
      </c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8"/>
    </row>
    <row r="65" spans="1:166" ht="12.75">
      <c r="A65" s="80" t="s">
        <v>178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70"/>
      <c r="AL65" s="71"/>
      <c r="AM65" s="71"/>
      <c r="AN65" s="71"/>
      <c r="AO65" s="71"/>
      <c r="AP65" s="71"/>
      <c r="AQ65" s="71" t="s">
        <v>45</v>
      </c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4">
        <v>25600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>
        <v>25600</v>
      </c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>
        <v>21134.36</v>
      </c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>
        <f t="shared" si="2"/>
        <v>21134.36</v>
      </c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>
        <f t="shared" si="3"/>
        <v>4465.6399999999994</v>
      </c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>
        <f t="shared" si="4"/>
        <v>4465.6399999999994</v>
      </c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8"/>
    </row>
    <row r="66" spans="1:166" ht="12.75">
      <c r="A66" s="80" t="s">
        <v>178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1"/>
      <c r="AK66" s="70"/>
      <c r="AL66" s="71"/>
      <c r="AM66" s="71"/>
      <c r="AN66" s="71"/>
      <c r="AO66" s="71"/>
      <c r="AP66" s="71"/>
      <c r="AQ66" s="71" t="s">
        <v>46</v>
      </c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4">
        <v>13423.34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>
        <v>13423.34</v>
      </c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>
        <v>13423.34</v>
      </c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>
        <f t="shared" si="2"/>
        <v>13423.34</v>
      </c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>
        <f t="shared" si="3"/>
        <v>0</v>
      </c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>
        <f t="shared" si="4"/>
        <v>0</v>
      </c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8"/>
    </row>
    <row r="67" spans="1:166" ht="12.75">
      <c r="A67" s="80" t="s">
        <v>179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70"/>
      <c r="AL67" s="71"/>
      <c r="AM67" s="71"/>
      <c r="AN67" s="71"/>
      <c r="AO67" s="71"/>
      <c r="AP67" s="71"/>
      <c r="AQ67" s="71" t="s">
        <v>47</v>
      </c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4">
        <v>8000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>
        <v>8000</v>
      </c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>
        <f t="shared" si="2"/>
        <v>0</v>
      </c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>
        <f t="shared" si="3"/>
        <v>8000</v>
      </c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>
        <f t="shared" si="4"/>
        <v>8000</v>
      </c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8"/>
    </row>
    <row r="68" spans="1:166" ht="12.75">
      <c r="A68" s="80" t="s">
        <v>179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1"/>
      <c r="AK68" s="70"/>
      <c r="AL68" s="71"/>
      <c r="AM68" s="71"/>
      <c r="AN68" s="71"/>
      <c r="AO68" s="71"/>
      <c r="AP68" s="71"/>
      <c r="AQ68" s="71" t="s">
        <v>48</v>
      </c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4">
        <v>2942.08</v>
      </c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>
        <v>2942.08</v>
      </c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>
        <f t="shared" si="2"/>
        <v>0</v>
      </c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>
        <f t="shared" si="3"/>
        <v>2942.08</v>
      </c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>
        <f t="shared" si="4"/>
        <v>2942.08</v>
      </c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8"/>
    </row>
    <row r="69" spans="1:166" ht="24.2" customHeight="1">
      <c r="A69" s="80" t="s">
        <v>180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1"/>
      <c r="AK69" s="70"/>
      <c r="AL69" s="71"/>
      <c r="AM69" s="71"/>
      <c r="AN69" s="71"/>
      <c r="AO69" s="71"/>
      <c r="AP69" s="71"/>
      <c r="AQ69" s="71" t="s">
        <v>49</v>
      </c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4">
        <v>35000</v>
      </c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>
        <v>35000</v>
      </c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>
        <f t="shared" si="2"/>
        <v>0</v>
      </c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>
        <f t="shared" si="3"/>
        <v>35000</v>
      </c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>
        <f t="shared" si="4"/>
        <v>35000</v>
      </c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8"/>
    </row>
    <row r="70" spans="1:166" ht="24.2" customHeight="1">
      <c r="A70" s="80" t="s">
        <v>180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1"/>
      <c r="AK70" s="70"/>
      <c r="AL70" s="71"/>
      <c r="AM70" s="71"/>
      <c r="AN70" s="71"/>
      <c r="AO70" s="71"/>
      <c r="AP70" s="71"/>
      <c r="AQ70" s="71" t="s">
        <v>50</v>
      </c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>
        <v>20000</v>
      </c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>
        <f t="shared" si="2"/>
        <v>20000</v>
      </c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>
        <f t="shared" si="3"/>
        <v>-20000</v>
      </c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>
        <f t="shared" si="4"/>
        <v>-20000</v>
      </c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8"/>
    </row>
    <row r="71" spans="1:166" ht="24.2" customHeight="1">
      <c r="A71" s="80" t="s">
        <v>181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1"/>
      <c r="AK71" s="70"/>
      <c r="AL71" s="71"/>
      <c r="AM71" s="71"/>
      <c r="AN71" s="71"/>
      <c r="AO71" s="71"/>
      <c r="AP71" s="71"/>
      <c r="AQ71" s="71" t="s">
        <v>51</v>
      </c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4">
        <v>11300</v>
      </c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>
        <v>11300</v>
      </c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>
        <f t="shared" si="2"/>
        <v>0</v>
      </c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>
        <f t="shared" si="3"/>
        <v>11300</v>
      </c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>
        <f t="shared" si="4"/>
        <v>11300</v>
      </c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8"/>
    </row>
    <row r="72" spans="1:166" ht="24.2" customHeight="1">
      <c r="A72" s="80" t="s">
        <v>181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1"/>
      <c r="AK72" s="70"/>
      <c r="AL72" s="71"/>
      <c r="AM72" s="71"/>
      <c r="AN72" s="71"/>
      <c r="AO72" s="71"/>
      <c r="AP72" s="71"/>
      <c r="AQ72" s="71" t="s">
        <v>52</v>
      </c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4">
        <v>10000</v>
      </c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>
        <v>10000</v>
      </c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>
        <v>10000</v>
      </c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>
        <f t="shared" si="2"/>
        <v>10000</v>
      </c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>
        <f t="shared" si="3"/>
        <v>0</v>
      </c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>
        <f t="shared" si="4"/>
        <v>0</v>
      </c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8"/>
    </row>
    <row r="73" spans="1:166" ht="12.75">
      <c r="A73" s="80" t="s">
        <v>182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1"/>
      <c r="AK73" s="70"/>
      <c r="AL73" s="71"/>
      <c r="AM73" s="71"/>
      <c r="AN73" s="71"/>
      <c r="AO73" s="71"/>
      <c r="AP73" s="71"/>
      <c r="AQ73" s="71" t="s">
        <v>53</v>
      </c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4">
        <v>4948</v>
      </c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>
        <v>4948</v>
      </c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>
        <f t="shared" si="2"/>
        <v>0</v>
      </c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>
        <f t="shared" si="3"/>
        <v>4948</v>
      </c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>
        <f t="shared" si="4"/>
        <v>4948</v>
      </c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8"/>
    </row>
    <row r="74" spans="1:166" ht="12.75">
      <c r="A74" s="80" t="s">
        <v>182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1"/>
      <c r="AK74" s="70"/>
      <c r="AL74" s="71"/>
      <c r="AM74" s="71"/>
      <c r="AN74" s="71"/>
      <c r="AO74" s="71"/>
      <c r="AP74" s="71"/>
      <c r="AQ74" s="71" t="s">
        <v>54</v>
      </c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4">
        <v>879.92</v>
      </c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>
        <v>879.92</v>
      </c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>
        <v>879.92</v>
      </c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>
        <f t="shared" si="2"/>
        <v>879.92</v>
      </c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>
        <f t="shared" si="3"/>
        <v>0</v>
      </c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>
        <f t="shared" si="4"/>
        <v>0</v>
      </c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8"/>
    </row>
    <row r="75" spans="1:166" ht="12.75">
      <c r="A75" s="80" t="s">
        <v>182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1"/>
      <c r="AK75" s="70"/>
      <c r="AL75" s="71"/>
      <c r="AM75" s="71"/>
      <c r="AN75" s="71"/>
      <c r="AO75" s="71"/>
      <c r="AP75" s="71"/>
      <c r="AQ75" s="71" t="s">
        <v>55</v>
      </c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>
        <v>4593</v>
      </c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>
        <f t="shared" si="2"/>
        <v>4593</v>
      </c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>
        <f t="shared" si="3"/>
        <v>-4593</v>
      </c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>
        <f t="shared" si="4"/>
        <v>-4593</v>
      </c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8"/>
    </row>
    <row r="76" spans="1:166" ht="48.6" customHeight="1">
      <c r="A76" s="80" t="s">
        <v>183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1"/>
      <c r="AK76" s="70"/>
      <c r="AL76" s="71"/>
      <c r="AM76" s="71"/>
      <c r="AN76" s="71"/>
      <c r="AO76" s="71"/>
      <c r="AP76" s="71"/>
      <c r="AQ76" s="71" t="s">
        <v>56</v>
      </c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4">
        <v>3000</v>
      </c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>
        <v>3000</v>
      </c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>
        <v>2980.05</v>
      </c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>
        <f t="shared" si="2"/>
        <v>2980.05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>
        <f t="shared" si="3"/>
        <v>19.949999999999818</v>
      </c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>
        <f t="shared" si="4"/>
        <v>19.949999999999818</v>
      </c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8"/>
    </row>
    <row r="77" spans="1:166" ht="48.6" customHeight="1">
      <c r="A77" s="80" t="s">
        <v>183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1"/>
      <c r="AK77" s="70"/>
      <c r="AL77" s="71"/>
      <c r="AM77" s="71"/>
      <c r="AN77" s="71"/>
      <c r="AO77" s="71"/>
      <c r="AP77" s="71"/>
      <c r="AQ77" s="71" t="s">
        <v>57</v>
      </c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4">
        <v>2000</v>
      </c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>
        <v>2000</v>
      </c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>
        <v>400</v>
      </c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>
        <f t="shared" si="2"/>
        <v>400</v>
      </c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>
        <f t="shared" si="3"/>
        <v>1600</v>
      </c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>
        <f t="shared" si="4"/>
        <v>1600</v>
      </c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8"/>
    </row>
    <row r="78" spans="1:166" ht="12.75">
      <c r="A78" s="80" t="s">
        <v>184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70"/>
      <c r="AL78" s="71"/>
      <c r="AM78" s="71"/>
      <c r="AN78" s="71"/>
      <c r="AO78" s="71"/>
      <c r="AP78" s="71"/>
      <c r="AQ78" s="71" t="s">
        <v>58</v>
      </c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4">
        <v>678</v>
      </c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>
        <v>678</v>
      </c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>
        <f t="shared" si="2"/>
        <v>0</v>
      </c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>
        <f t="shared" si="3"/>
        <v>678</v>
      </c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>
        <f t="shared" si="4"/>
        <v>678</v>
      </c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8"/>
    </row>
    <row r="79" spans="1:166" ht="12.75">
      <c r="A79" s="80" t="s">
        <v>184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1"/>
      <c r="AK79" s="70"/>
      <c r="AL79" s="71"/>
      <c r="AM79" s="71"/>
      <c r="AN79" s="71"/>
      <c r="AO79" s="71"/>
      <c r="AP79" s="71"/>
      <c r="AQ79" s="71" t="s">
        <v>59</v>
      </c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>
        <v>678</v>
      </c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>
        <f t="shared" si="2"/>
        <v>678</v>
      </c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>
        <f t="shared" si="3"/>
        <v>-678</v>
      </c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>
        <f t="shared" si="4"/>
        <v>-678</v>
      </c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8"/>
    </row>
    <row r="80" spans="1:166" ht="12.75">
      <c r="A80" s="80" t="s">
        <v>182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1"/>
      <c r="AK80" s="70"/>
      <c r="AL80" s="71"/>
      <c r="AM80" s="71"/>
      <c r="AN80" s="71"/>
      <c r="AO80" s="71"/>
      <c r="AP80" s="71"/>
      <c r="AQ80" s="71" t="s">
        <v>60</v>
      </c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4">
        <v>2052</v>
      </c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>
        <v>2052</v>
      </c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>
        <v>2045</v>
      </c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>
        <f t="shared" si="2"/>
        <v>2045</v>
      </c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>
        <f t="shared" si="3"/>
        <v>7</v>
      </c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>
        <f t="shared" si="4"/>
        <v>7</v>
      </c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8"/>
    </row>
    <row r="81" spans="1:166" ht="12.75">
      <c r="A81" s="80" t="s">
        <v>182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1"/>
      <c r="AK81" s="70"/>
      <c r="AL81" s="71"/>
      <c r="AM81" s="71"/>
      <c r="AN81" s="71"/>
      <c r="AO81" s="71"/>
      <c r="AP81" s="71"/>
      <c r="AQ81" s="71" t="s">
        <v>61</v>
      </c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4">
        <v>5000</v>
      </c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>
        <v>5000</v>
      </c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>
        <f t="shared" si="2"/>
        <v>0</v>
      </c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>
        <f t="shared" si="3"/>
        <v>5000</v>
      </c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>
        <f t="shared" si="4"/>
        <v>5000</v>
      </c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8"/>
    </row>
    <row r="82" spans="1:166" ht="12.75">
      <c r="A82" s="80" t="s">
        <v>175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1"/>
      <c r="AK82" s="70"/>
      <c r="AL82" s="71"/>
      <c r="AM82" s="71"/>
      <c r="AN82" s="71"/>
      <c r="AO82" s="71"/>
      <c r="AP82" s="71"/>
      <c r="AQ82" s="71" t="s">
        <v>62</v>
      </c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4">
        <v>148000</v>
      </c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>
        <v>148000</v>
      </c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>
        <v>81977.09</v>
      </c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>
        <f t="shared" si="2"/>
        <v>81977.09</v>
      </c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>
        <f t="shared" si="3"/>
        <v>66022.91</v>
      </c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>
        <f t="shared" si="4"/>
        <v>66022.91</v>
      </c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8"/>
    </row>
    <row r="83" spans="1:166" ht="24.2" customHeight="1">
      <c r="A83" s="80" t="s">
        <v>176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1"/>
      <c r="AK83" s="70"/>
      <c r="AL83" s="71"/>
      <c r="AM83" s="71"/>
      <c r="AN83" s="71"/>
      <c r="AO83" s="71"/>
      <c r="AP83" s="71"/>
      <c r="AQ83" s="71" t="s">
        <v>63</v>
      </c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4">
        <v>41000</v>
      </c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>
        <v>41000</v>
      </c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>
        <v>24522.63</v>
      </c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>
        <f t="shared" si="2"/>
        <v>24522.63</v>
      </c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>
        <f t="shared" si="3"/>
        <v>16477.37</v>
      </c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>
        <f t="shared" si="4"/>
        <v>16477.37</v>
      </c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8"/>
    </row>
    <row r="84" spans="1:166" ht="12.75">
      <c r="A84" s="80" t="s">
        <v>175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1"/>
      <c r="AK84" s="70"/>
      <c r="AL84" s="71"/>
      <c r="AM84" s="71"/>
      <c r="AN84" s="71"/>
      <c r="AO84" s="71"/>
      <c r="AP84" s="71"/>
      <c r="AQ84" s="71" t="s">
        <v>64</v>
      </c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4">
        <v>58800</v>
      </c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>
        <v>58800</v>
      </c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>
        <v>30250</v>
      </c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>
        <f t="shared" si="2"/>
        <v>30250</v>
      </c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>
        <f t="shared" si="3"/>
        <v>28550</v>
      </c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>
        <f t="shared" si="4"/>
        <v>28550</v>
      </c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8"/>
    </row>
    <row r="85" spans="1:166" ht="24.2" customHeight="1">
      <c r="A85" s="80" t="s">
        <v>176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1"/>
      <c r="AK85" s="70"/>
      <c r="AL85" s="71"/>
      <c r="AM85" s="71"/>
      <c r="AN85" s="71"/>
      <c r="AO85" s="71"/>
      <c r="AP85" s="71"/>
      <c r="AQ85" s="71" t="s">
        <v>65</v>
      </c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4">
        <v>17800</v>
      </c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>
        <v>17800</v>
      </c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>
        <v>9139.4</v>
      </c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>
        <f t="shared" si="2"/>
        <v>9139.4</v>
      </c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>
        <f t="shared" si="3"/>
        <v>8660.6</v>
      </c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>
        <f t="shared" si="4"/>
        <v>8660.6</v>
      </c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8"/>
    </row>
    <row r="86" spans="1:166" ht="12.75">
      <c r="A86" s="80" t="s">
        <v>179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1"/>
      <c r="AK86" s="70"/>
      <c r="AL86" s="71"/>
      <c r="AM86" s="71"/>
      <c r="AN86" s="71"/>
      <c r="AO86" s="71"/>
      <c r="AP86" s="71"/>
      <c r="AQ86" s="71" t="s">
        <v>66</v>
      </c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4">
        <v>2000</v>
      </c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>
        <v>2000</v>
      </c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>
        <f t="shared" ref="DX86:DX121" si="5">CH86+CX86+DK86</f>
        <v>0</v>
      </c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>
        <f t="shared" ref="EK86:EK120" si="6">BC86-DX86</f>
        <v>2000</v>
      </c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>
        <f t="shared" ref="EX86:EX120" si="7">BU86-DX86</f>
        <v>2000</v>
      </c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8"/>
    </row>
    <row r="87" spans="1:166" ht="24.2" customHeight="1">
      <c r="A87" s="80" t="s">
        <v>181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1"/>
      <c r="AK87" s="70"/>
      <c r="AL87" s="71"/>
      <c r="AM87" s="71"/>
      <c r="AN87" s="71"/>
      <c r="AO87" s="71"/>
      <c r="AP87" s="71"/>
      <c r="AQ87" s="71" t="s">
        <v>67</v>
      </c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4">
        <v>2400</v>
      </c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>
        <v>2400</v>
      </c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>
        <f t="shared" si="5"/>
        <v>0</v>
      </c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>
        <f t="shared" si="6"/>
        <v>2400</v>
      </c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>
        <f t="shared" si="7"/>
        <v>2400</v>
      </c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8"/>
    </row>
    <row r="88" spans="1:166" ht="12.75">
      <c r="A88" s="80" t="s">
        <v>179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1"/>
      <c r="AK88" s="70"/>
      <c r="AL88" s="71"/>
      <c r="AM88" s="71"/>
      <c r="AN88" s="71"/>
      <c r="AO88" s="71"/>
      <c r="AP88" s="71"/>
      <c r="AQ88" s="71" t="s">
        <v>68</v>
      </c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4">
        <v>132000</v>
      </c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>
        <v>132000</v>
      </c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  <c r="DW88" s="74"/>
      <c r="DX88" s="74">
        <f t="shared" si="5"/>
        <v>0</v>
      </c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>
        <f t="shared" si="6"/>
        <v>132000</v>
      </c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>
        <f t="shared" si="7"/>
        <v>132000</v>
      </c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8"/>
    </row>
    <row r="89" spans="1:166" ht="12.75">
      <c r="A89" s="80" t="s">
        <v>179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1"/>
      <c r="AK89" s="70"/>
      <c r="AL89" s="71"/>
      <c r="AM89" s="71"/>
      <c r="AN89" s="71"/>
      <c r="AO89" s="71"/>
      <c r="AP89" s="71"/>
      <c r="AQ89" s="71" t="s">
        <v>69</v>
      </c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4">
        <v>528000</v>
      </c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>
        <v>528000</v>
      </c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>
        <f t="shared" si="5"/>
        <v>0</v>
      </c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>
        <f t="shared" si="6"/>
        <v>528000</v>
      </c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>
        <f t="shared" si="7"/>
        <v>528000</v>
      </c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8"/>
    </row>
    <row r="90" spans="1:166" ht="24.2" customHeight="1">
      <c r="A90" s="80" t="s">
        <v>181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1"/>
      <c r="AK90" s="70"/>
      <c r="AL90" s="71"/>
      <c r="AM90" s="71"/>
      <c r="AN90" s="71"/>
      <c r="AO90" s="71"/>
      <c r="AP90" s="71"/>
      <c r="AQ90" s="71" t="s">
        <v>70</v>
      </c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4">
        <v>33000</v>
      </c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>
        <v>33000</v>
      </c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  <c r="DW90" s="74"/>
      <c r="DX90" s="74">
        <f t="shared" si="5"/>
        <v>0</v>
      </c>
      <c r="DY90" s="74"/>
      <c r="DZ90" s="74"/>
      <c r="EA90" s="74"/>
      <c r="EB90" s="74"/>
      <c r="EC90" s="74"/>
      <c r="ED90" s="74"/>
      <c r="EE90" s="74"/>
      <c r="EF90" s="74"/>
      <c r="EG90" s="74"/>
      <c r="EH90" s="74"/>
      <c r="EI90" s="74"/>
      <c r="EJ90" s="74"/>
      <c r="EK90" s="74">
        <f t="shared" si="6"/>
        <v>33000</v>
      </c>
      <c r="EL90" s="74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>
        <f t="shared" si="7"/>
        <v>33000</v>
      </c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8"/>
    </row>
    <row r="91" spans="1:166" ht="24.2" customHeight="1">
      <c r="A91" s="80" t="s">
        <v>181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1"/>
      <c r="AK91" s="70"/>
      <c r="AL91" s="71"/>
      <c r="AM91" s="71"/>
      <c r="AN91" s="71"/>
      <c r="AO91" s="71"/>
      <c r="AP91" s="71"/>
      <c r="AQ91" s="71" t="s">
        <v>71</v>
      </c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4">
        <v>132000</v>
      </c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>
        <v>132000</v>
      </c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  <c r="DW91" s="74"/>
      <c r="DX91" s="74">
        <f t="shared" si="5"/>
        <v>0</v>
      </c>
      <c r="DY91" s="74"/>
      <c r="DZ91" s="74"/>
      <c r="EA91" s="74"/>
      <c r="EB91" s="74"/>
      <c r="EC91" s="74"/>
      <c r="ED91" s="74"/>
      <c r="EE91" s="74"/>
      <c r="EF91" s="74"/>
      <c r="EG91" s="74"/>
      <c r="EH91" s="74"/>
      <c r="EI91" s="74"/>
      <c r="EJ91" s="74"/>
      <c r="EK91" s="74">
        <f t="shared" si="6"/>
        <v>132000</v>
      </c>
      <c r="EL91" s="74"/>
      <c r="EM91" s="74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>
        <f t="shared" si="7"/>
        <v>132000</v>
      </c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8"/>
    </row>
    <row r="92" spans="1:166" ht="12.75">
      <c r="A92" s="80" t="s">
        <v>178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1"/>
      <c r="AK92" s="70"/>
      <c r="AL92" s="71"/>
      <c r="AM92" s="71"/>
      <c r="AN92" s="71"/>
      <c r="AO92" s="71"/>
      <c r="AP92" s="71"/>
      <c r="AQ92" s="71" t="s">
        <v>72</v>
      </c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4">
        <v>410000</v>
      </c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>
        <v>410000</v>
      </c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>
        <v>78139.28</v>
      </c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>
        <f t="shared" si="5"/>
        <v>78139.28</v>
      </c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>
        <f t="shared" si="6"/>
        <v>331860.71999999997</v>
      </c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>
        <f t="shared" si="7"/>
        <v>331860.71999999997</v>
      </c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8"/>
    </row>
    <row r="93" spans="1:166" ht="24.2" customHeight="1">
      <c r="A93" s="80" t="s">
        <v>180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1"/>
      <c r="AK93" s="70"/>
      <c r="AL93" s="71"/>
      <c r="AM93" s="71"/>
      <c r="AN93" s="71"/>
      <c r="AO93" s="71"/>
      <c r="AP93" s="71"/>
      <c r="AQ93" s="71" t="s">
        <v>73</v>
      </c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4">
        <v>202000</v>
      </c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>
        <v>202000</v>
      </c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>
        <f t="shared" si="5"/>
        <v>0</v>
      </c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>
        <f t="shared" si="6"/>
        <v>202000</v>
      </c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>
        <f t="shared" si="7"/>
        <v>202000</v>
      </c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8"/>
    </row>
    <row r="94" spans="1:166" ht="24.2" customHeight="1">
      <c r="A94" s="80" t="s">
        <v>185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1"/>
      <c r="AK94" s="70"/>
      <c r="AL94" s="71"/>
      <c r="AM94" s="71"/>
      <c r="AN94" s="71"/>
      <c r="AO94" s="71"/>
      <c r="AP94" s="71"/>
      <c r="AQ94" s="71" t="s">
        <v>74</v>
      </c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4">
        <v>30000</v>
      </c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>
        <v>30000</v>
      </c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>
        <f t="shared" si="5"/>
        <v>0</v>
      </c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>
        <f t="shared" si="6"/>
        <v>30000</v>
      </c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>
        <f t="shared" si="7"/>
        <v>30000</v>
      </c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8"/>
    </row>
    <row r="95" spans="1:166" ht="24.2" customHeight="1">
      <c r="A95" s="80" t="s">
        <v>185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1"/>
      <c r="AK95" s="70"/>
      <c r="AL95" s="71"/>
      <c r="AM95" s="71"/>
      <c r="AN95" s="71"/>
      <c r="AO95" s="71"/>
      <c r="AP95" s="71"/>
      <c r="AQ95" s="71" t="s">
        <v>75</v>
      </c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>
        <v>30000</v>
      </c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  <c r="DW95" s="74"/>
      <c r="DX95" s="74">
        <f t="shared" si="5"/>
        <v>30000</v>
      </c>
      <c r="DY95" s="74"/>
      <c r="DZ95" s="74"/>
      <c r="EA95" s="74"/>
      <c r="EB95" s="74"/>
      <c r="EC95" s="74"/>
      <c r="ED95" s="74"/>
      <c r="EE95" s="74"/>
      <c r="EF95" s="74"/>
      <c r="EG95" s="74"/>
      <c r="EH95" s="74"/>
      <c r="EI95" s="74"/>
      <c r="EJ95" s="74"/>
      <c r="EK95" s="74">
        <f t="shared" si="6"/>
        <v>-30000</v>
      </c>
      <c r="EL95" s="74"/>
      <c r="EM95" s="74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>
        <f t="shared" si="7"/>
        <v>-30000</v>
      </c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8"/>
    </row>
    <row r="96" spans="1:166" ht="24.2" customHeight="1">
      <c r="A96" s="80" t="s">
        <v>181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1"/>
      <c r="AK96" s="70"/>
      <c r="AL96" s="71"/>
      <c r="AM96" s="71"/>
      <c r="AN96" s="71"/>
      <c r="AO96" s="71"/>
      <c r="AP96" s="71"/>
      <c r="AQ96" s="71" t="s">
        <v>76</v>
      </c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4">
        <v>18000</v>
      </c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>
        <v>18000</v>
      </c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>
        <f t="shared" si="5"/>
        <v>0</v>
      </c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>
        <f t="shared" si="6"/>
        <v>18000</v>
      </c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>
        <f t="shared" si="7"/>
        <v>18000</v>
      </c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8"/>
    </row>
    <row r="97" spans="1:166" ht="24.2" customHeight="1">
      <c r="A97" s="80" t="s">
        <v>181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1"/>
      <c r="AK97" s="70"/>
      <c r="AL97" s="71"/>
      <c r="AM97" s="71"/>
      <c r="AN97" s="71"/>
      <c r="AO97" s="71"/>
      <c r="AP97" s="71"/>
      <c r="AQ97" s="71" t="s">
        <v>77</v>
      </c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4">
        <v>49000</v>
      </c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>
        <v>49000</v>
      </c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>
        <f t="shared" si="5"/>
        <v>0</v>
      </c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>
        <f t="shared" si="6"/>
        <v>49000</v>
      </c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>
        <f t="shared" si="7"/>
        <v>49000</v>
      </c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8"/>
    </row>
    <row r="98" spans="1:166" ht="24.2" customHeight="1">
      <c r="A98" s="80" t="s">
        <v>181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1"/>
      <c r="AK98" s="70"/>
      <c r="AL98" s="71"/>
      <c r="AM98" s="71"/>
      <c r="AN98" s="71"/>
      <c r="AO98" s="71"/>
      <c r="AP98" s="71"/>
      <c r="AQ98" s="71" t="s">
        <v>78</v>
      </c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4">
        <v>10000</v>
      </c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>
        <v>10000</v>
      </c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>
        <v>10000</v>
      </c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>
        <f t="shared" si="5"/>
        <v>10000</v>
      </c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>
        <f t="shared" si="6"/>
        <v>0</v>
      </c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>
        <f t="shared" si="7"/>
        <v>0</v>
      </c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8"/>
    </row>
    <row r="99" spans="1:166" ht="24.2" customHeight="1">
      <c r="A99" s="80" t="s">
        <v>181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1"/>
      <c r="AK99" s="70"/>
      <c r="AL99" s="71"/>
      <c r="AM99" s="71"/>
      <c r="AN99" s="71"/>
      <c r="AO99" s="71"/>
      <c r="AP99" s="71"/>
      <c r="AQ99" s="71" t="s">
        <v>79</v>
      </c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>
        <v>20143</v>
      </c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>
        <f t="shared" si="5"/>
        <v>20143</v>
      </c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>
        <f t="shared" si="6"/>
        <v>-20143</v>
      </c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>
        <f t="shared" si="7"/>
        <v>-20143</v>
      </c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8"/>
    </row>
    <row r="100" spans="1:166" ht="12.75">
      <c r="A100" s="80" t="s">
        <v>177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1"/>
      <c r="AK100" s="70"/>
      <c r="AL100" s="71"/>
      <c r="AM100" s="71"/>
      <c r="AN100" s="71"/>
      <c r="AO100" s="71"/>
      <c r="AP100" s="71"/>
      <c r="AQ100" s="71" t="s">
        <v>80</v>
      </c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4">
        <v>30000</v>
      </c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>
        <v>30000</v>
      </c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>
        <f t="shared" si="5"/>
        <v>0</v>
      </c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>
        <f t="shared" si="6"/>
        <v>30000</v>
      </c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>
        <f t="shared" si="7"/>
        <v>30000</v>
      </c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8"/>
    </row>
    <row r="101" spans="1:166" ht="12.75">
      <c r="A101" s="80" t="s">
        <v>177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1"/>
      <c r="AK101" s="70"/>
      <c r="AL101" s="71"/>
      <c r="AM101" s="71"/>
      <c r="AN101" s="71"/>
      <c r="AO101" s="71"/>
      <c r="AP101" s="71"/>
      <c r="AQ101" s="71" t="s">
        <v>81</v>
      </c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>
        <v>20703.46</v>
      </c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>
        <f t="shared" si="5"/>
        <v>20703.46</v>
      </c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>
        <f t="shared" si="6"/>
        <v>-20703.46</v>
      </c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>
        <f t="shared" si="7"/>
        <v>-20703.46</v>
      </c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8"/>
    </row>
    <row r="102" spans="1:166" ht="12.75">
      <c r="A102" s="80" t="s">
        <v>178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1"/>
      <c r="AK102" s="70"/>
      <c r="AL102" s="71"/>
      <c r="AM102" s="71"/>
      <c r="AN102" s="71"/>
      <c r="AO102" s="71"/>
      <c r="AP102" s="71"/>
      <c r="AQ102" s="71" t="s">
        <v>82</v>
      </c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4">
        <v>52000</v>
      </c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>
        <v>52000</v>
      </c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>
        <v>52000</v>
      </c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>
        <f t="shared" si="5"/>
        <v>52000</v>
      </c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>
        <f t="shared" si="6"/>
        <v>0</v>
      </c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>
        <f t="shared" si="7"/>
        <v>0</v>
      </c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8"/>
    </row>
    <row r="103" spans="1:166" ht="12.75">
      <c r="A103" s="80" t="s">
        <v>178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1"/>
      <c r="AK103" s="70"/>
      <c r="AL103" s="71"/>
      <c r="AM103" s="71"/>
      <c r="AN103" s="71"/>
      <c r="AO103" s="71"/>
      <c r="AP103" s="71"/>
      <c r="AQ103" s="71" t="s">
        <v>83</v>
      </c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4">
        <v>80000</v>
      </c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>
        <v>80000</v>
      </c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>
        <v>75989.52</v>
      </c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>
        <f t="shared" si="5"/>
        <v>75989.52</v>
      </c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>
        <f t="shared" si="6"/>
        <v>4010.4799999999959</v>
      </c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>
        <f t="shared" si="7"/>
        <v>4010.4799999999959</v>
      </c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8"/>
    </row>
    <row r="104" spans="1:166" ht="24.2" customHeight="1">
      <c r="A104" s="80" t="s">
        <v>186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1"/>
      <c r="AK104" s="70"/>
      <c r="AL104" s="71"/>
      <c r="AM104" s="71"/>
      <c r="AN104" s="71"/>
      <c r="AO104" s="71"/>
      <c r="AP104" s="71"/>
      <c r="AQ104" s="71" t="s">
        <v>84</v>
      </c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4">
        <v>5000</v>
      </c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>
        <v>5000</v>
      </c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>
        <f t="shared" si="5"/>
        <v>0</v>
      </c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>
        <f t="shared" si="6"/>
        <v>5000</v>
      </c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>
        <f t="shared" si="7"/>
        <v>5000</v>
      </c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8"/>
    </row>
    <row r="105" spans="1:166" ht="24.2" customHeight="1">
      <c r="A105" s="80" t="s">
        <v>186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1"/>
      <c r="AK105" s="70"/>
      <c r="AL105" s="71"/>
      <c r="AM105" s="71"/>
      <c r="AN105" s="71"/>
      <c r="AO105" s="71"/>
      <c r="AP105" s="71"/>
      <c r="AQ105" s="71" t="s">
        <v>85</v>
      </c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4">
        <v>43300</v>
      </c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>
        <v>43300</v>
      </c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>
        <f t="shared" si="5"/>
        <v>0</v>
      </c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>
        <f t="shared" si="6"/>
        <v>43300</v>
      </c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>
        <f t="shared" si="7"/>
        <v>43300</v>
      </c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8"/>
    </row>
    <row r="106" spans="1:166" ht="24.2" customHeight="1">
      <c r="A106" s="80" t="s">
        <v>186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1"/>
      <c r="AK106" s="70"/>
      <c r="AL106" s="71"/>
      <c r="AM106" s="71"/>
      <c r="AN106" s="71"/>
      <c r="AO106" s="71"/>
      <c r="AP106" s="71"/>
      <c r="AQ106" s="71" t="s">
        <v>86</v>
      </c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>
        <v>679.67</v>
      </c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>
        <f t="shared" si="5"/>
        <v>679.67</v>
      </c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>
        <f t="shared" si="6"/>
        <v>-679.67</v>
      </c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>
        <f t="shared" si="7"/>
        <v>-679.67</v>
      </c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8"/>
    </row>
    <row r="107" spans="1:166" ht="12.75">
      <c r="A107" s="80" t="s">
        <v>179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1"/>
      <c r="AK107" s="70"/>
      <c r="AL107" s="71"/>
      <c r="AM107" s="71"/>
      <c r="AN107" s="71"/>
      <c r="AO107" s="71"/>
      <c r="AP107" s="71"/>
      <c r="AQ107" s="71" t="s">
        <v>87</v>
      </c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4">
        <v>13000</v>
      </c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>
        <v>13000</v>
      </c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>
        <v>5801.67</v>
      </c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>
        <f t="shared" si="5"/>
        <v>5801.67</v>
      </c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>
        <f t="shared" si="6"/>
        <v>7198.33</v>
      </c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>
        <f t="shared" si="7"/>
        <v>7198.33</v>
      </c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8"/>
    </row>
    <row r="108" spans="1:166" ht="12.75">
      <c r="A108" s="80" t="s">
        <v>179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1"/>
      <c r="AK108" s="70"/>
      <c r="AL108" s="71"/>
      <c r="AM108" s="71"/>
      <c r="AN108" s="71"/>
      <c r="AO108" s="71"/>
      <c r="AP108" s="71"/>
      <c r="AQ108" s="71" t="s">
        <v>88</v>
      </c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4">
        <v>7700</v>
      </c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>
        <v>7700</v>
      </c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>
        <v>7641</v>
      </c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>
        <f t="shared" si="5"/>
        <v>7641</v>
      </c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>
        <f t="shared" si="6"/>
        <v>59</v>
      </c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>
        <f t="shared" si="7"/>
        <v>59</v>
      </c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8"/>
    </row>
    <row r="109" spans="1:166" ht="12.75">
      <c r="A109" s="80" t="s">
        <v>184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1"/>
      <c r="AK109" s="70"/>
      <c r="AL109" s="71"/>
      <c r="AM109" s="71"/>
      <c r="AN109" s="71"/>
      <c r="AO109" s="71"/>
      <c r="AP109" s="71"/>
      <c r="AQ109" s="71" t="s">
        <v>89</v>
      </c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4">
        <v>28000</v>
      </c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>
        <v>28000</v>
      </c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>
        <f t="shared" si="5"/>
        <v>0</v>
      </c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>
        <f t="shared" si="6"/>
        <v>28000</v>
      </c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>
        <f t="shared" si="7"/>
        <v>28000</v>
      </c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8"/>
    </row>
    <row r="110" spans="1:166" ht="12.75">
      <c r="A110" s="80" t="s">
        <v>184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1"/>
      <c r="AK110" s="70"/>
      <c r="AL110" s="71"/>
      <c r="AM110" s="71"/>
      <c r="AN110" s="71"/>
      <c r="AO110" s="71"/>
      <c r="AP110" s="71"/>
      <c r="AQ110" s="71" t="s">
        <v>90</v>
      </c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>
        <v>15350</v>
      </c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>
        <f t="shared" si="5"/>
        <v>15350</v>
      </c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>
        <f t="shared" si="6"/>
        <v>-15350</v>
      </c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>
        <f t="shared" si="7"/>
        <v>-15350</v>
      </c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8"/>
    </row>
    <row r="111" spans="1:166" ht="24.2" customHeight="1">
      <c r="A111" s="80" t="s">
        <v>181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1"/>
      <c r="AK111" s="70"/>
      <c r="AL111" s="71"/>
      <c r="AM111" s="71"/>
      <c r="AN111" s="71"/>
      <c r="AO111" s="71"/>
      <c r="AP111" s="71"/>
      <c r="AQ111" s="71" t="s">
        <v>91</v>
      </c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4">
        <v>45000</v>
      </c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>
        <v>45000</v>
      </c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>
        <f t="shared" si="5"/>
        <v>0</v>
      </c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>
        <f t="shared" si="6"/>
        <v>45000</v>
      </c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>
        <f t="shared" si="7"/>
        <v>45000</v>
      </c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8"/>
    </row>
    <row r="112" spans="1:166" ht="24.2" customHeight="1">
      <c r="A112" s="80" t="s">
        <v>181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1"/>
      <c r="AK112" s="70"/>
      <c r="AL112" s="71"/>
      <c r="AM112" s="71"/>
      <c r="AN112" s="71"/>
      <c r="AO112" s="71"/>
      <c r="AP112" s="71"/>
      <c r="AQ112" s="71" t="s">
        <v>92</v>
      </c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4">
        <v>50000</v>
      </c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>
        <v>50000</v>
      </c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>
        <f t="shared" si="5"/>
        <v>0</v>
      </c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>
        <f t="shared" si="6"/>
        <v>50000</v>
      </c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>
        <f t="shared" si="7"/>
        <v>50000</v>
      </c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8"/>
    </row>
    <row r="113" spans="1:166" ht="24.2" customHeight="1">
      <c r="A113" s="80" t="s">
        <v>181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70"/>
      <c r="AL113" s="71"/>
      <c r="AM113" s="71"/>
      <c r="AN113" s="71"/>
      <c r="AO113" s="71"/>
      <c r="AP113" s="71"/>
      <c r="AQ113" s="71" t="s">
        <v>93</v>
      </c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4">
        <v>40000</v>
      </c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>
        <v>40000</v>
      </c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>
        <v>25745</v>
      </c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>
        <f t="shared" si="5"/>
        <v>25745</v>
      </c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>
        <f t="shared" si="6"/>
        <v>14255</v>
      </c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>
        <f t="shared" si="7"/>
        <v>14255</v>
      </c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8"/>
    </row>
    <row r="114" spans="1:166" ht="24.2" customHeight="1">
      <c r="A114" s="80" t="s">
        <v>181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1"/>
      <c r="AK114" s="70"/>
      <c r="AL114" s="71"/>
      <c r="AM114" s="71"/>
      <c r="AN114" s="71"/>
      <c r="AO114" s="71"/>
      <c r="AP114" s="71"/>
      <c r="AQ114" s="71" t="s">
        <v>94</v>
      </c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>
        <v>49000</v>
      </c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>
        <f t="shared" si="5"/>
        <v>49000</v>
      </c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>
        <f t="shared" si="6"/>
        <v>-49000</v>
      </c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>
        <f t="shared" si="7"/>
        <v>-49000</v>
      </c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8"/>
    </row>
    <row r="115" spans="1:166" ht="12.75">
      <c r="A115" s="80" t="s">
        <v>182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1"/>
      <c r="AK115" s="70"/>
      <c r="AL115" s="71"/>
      <c r="AM115" s="71"/>
      <c r="AN115" s="71"/>
      <c r="AO115" s="71"/>
      <c r="AP115" s="71"/>
      <c r="AQ115" s="71" t="s">
        <v>95</v>
      </c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4">
        <v>1500</v>
      </c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>
        <v>1500</v>
      </c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>
        <v>1500</v>
      </c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>
        <f t="shared" si="5"/>
        <v>1500</v>
      </c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>
        <f t="shared" si="6"/>
        <v>0</v>
      </c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>
        <f t="shared" si="7"/>
        <v>0</v>
      </c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8"/>
    </row>
    <row r="116" spans="1:166" ht="48.6" customHeight="1">
      <c r="A116" s="80" t="s">
        <v>183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1"/>
      <c r="AK116" s="70"/>
      <c r="AL116" s="71"/>
      <c r="AM116" s="71"/>
      <c r="AN116" s="71"/>
      <c r="AO116" s="71"/>
      <c r="AP116" s="71"/>
      <c r="AQ116" s="71" t="s">
        <v>96</v>
      </c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4">
        <v>2000</v>
      </c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>
        <v>2000</v>
      </c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>
        <v>1772.74</v>
      </c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>
        <f t="shared" si="5"/>
        <v>1772.74</v>
      </c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>
        <f t="shared" si="6"/>
        <v>227.26</v>
      </c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>
        <f t="shared" si="7"/>
        <v>227.26</v>
      </c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8"/>
    </row>
    <row r="117" spans="1:166" ht="48.6" customHeight="1">
      <c r="A117" s="80" t="s">
        <v>183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1"/>
      <c r="AK117" s="70"/>
      <c r="AL117" s="71"/>
      <c r="AM117" s="71"/>
      <c r="AN117" s="71"/>
      <c r="AO117" s="71"/>
      <c r="AP117" s="71"/>
      <c r="AQ117" s="71" t="s">
        <v>97</v>
      </c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>
        <v>148.86000000000001</v>
      </c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>
        <f t="shared" si="5"/>
        <v>148.86000000000001</v>
      </c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>
        <f t="shared" si="6"/>
        <v>-148.86000000000001</v>
      </c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>
        <f t="shared" si="7"/>
        <v>-148.86000000000001</v>
      </c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8"/>
    </row>
    <row r="118" spans="1:166" ht="12.75">
      <c r="A118" s="80" t="s">
        <v>182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70"/>
      <c r="AL118" s="71"/>
      <c r="AM118" s="71"/>
      <c r="AN118" s="71"/>
      <c r="AO118" s="71"/>
      <c r="AP118" s="71"/>
      <c r="AQ118" s="71" t="s">
        <v>98</v>
      </c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4">
        <v>25000</v>
      </c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>
        <v>25000</v>
      </c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>
        <v>25000</v>
      </c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>
        <f t="shared" si="5"/>
        <v>25000</v>
      </c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>
        <f t="shared" si="6"/>
        <v>0</v>
      </c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>
        <f t="shared" si="7"/>
        <v>0</v>
      </c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8"/>
    </row>
    <row r="119" spans="1:166" ht="12.75">
      <c r="A119" s="80" t="s">
        <v>182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1"/>
      <c r="AK119" s="70"/>
      <c r="AL119" s="71"/>
      <c r="AM119" s="71"/>
      <c r="AN119" s="71"/>
      <c r="AO119" s="71"/>
      <c r="AP119" s="71"/>
      <c r="AQ119" s="71" t="s">
        <v>99</v>
      </c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4">
        <v>221900</v>
      </c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>
        <v>221900</v>
      </c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>
        <v>217460</v>
      </c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>
        <f t="shared" si="5"/>
        <v>217460</v>
      </c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>
        <f t="shared" si="6"/>
        <v>4440</v>
      </c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>
        <f t="shared" si="7"/>
        <v>4440</v>
      </c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8"/>
    </row>
    <row r="120" spans="1:166" ht="12.75">
      <c r="A120" s="80" t="s">
        <v>182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1"/>
      <c r="AK120" s="70"/>
      <c r="AL120" s="71"/>
      <c r="AM120" s="71"/>
      <c r="AN120" s="71"/>
      <c r="AO120" s="71"/>
      <c r="AP120" s="71"/>
      <c r="AQ120" s="71" t="s">
        <v>100</v>
      </c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4">
        <v>50000</v>
      </c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>
        <v>50000</v>
      </c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>
        <f t="shared" si="5"/>
        <v>0</v>
      </c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>
        <f t="shared" si="6"/>
        <v>50000</v>
      </c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>
        <f t="shared" si="7"/>
        <v>50000</v>
      </c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8"/>
    </row>
    <row r="121" spans="1:166" ht="24" customHeight="1">
      <c r="A121" s="85" t="s">
        <v>101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6"/>
      <c r="AK121" s="87" t="s">
        <v>102</v>
      </c>
      <c r="AL121" s="88"/>
      <c r="AM121" s="88"/>
      <c r="AN121" s="88"/>
      <c r="AO121" s="88"/>
      <c r="AP121" s="88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4">
        <v>66483.69</v>
      </c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>
        <v>66483.69</v>
      </c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>
        <v>449469.96</v>
      </c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74">
        <f t="shared" si="5"/>
        <v>449469.96</v>
      </c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90"/>
    </row>
    <row r="122" spans="1:166" ht="2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</row>
    <row r="123" spans="1:166" ht="35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</row>
    <row r="124" spans="1:166" ht="35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</row>
    <row r="125" spans="1:166" ht="12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</row>
    <row r="126" spans="1:166" ht="8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</row>
    <row r="127" spans="1:166" ht="9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</row>
    <row r="128" spans="1:166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13" t="s">
        <v>187</v>
      </c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13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9" t="s">
        <v>188</v>
      </c>
    </row>
    <row r="129" spans="1:166" ht="12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  <c r="CW129" s="83"/>
      <c r="CX129" s="83"/>
      <c r="CY129" s="83"/>
      <c r="CZ129" s="83"/>
      <c r="DA129" s="83"/>
      <c r="DB129" s="83"/>
      <c r="DC129" s="83"/>
      <c r="DD129" s="83"/>
      <c r="DE129" s="83"/>
      <c r="DF129" s="83"/>
      <c r="DG129" s="83"/>
      <c r="DH129" s="83"/>
      <c r="DI129" s="83"/>
      <c r="DJ129" s="83"/>
      <c r="DK129" s="83"/>
      <c r="DL129" s="83"/>
      <c r="DM129" s="83"/>
      <c r="DN129" s="83"/>
      <c r="DO129" s="83"/>
      <c r="DP129" s="83"/>
      <c r="DQ129" s="83"/>
      <c r="DR129" s="83"/>
      <c r="DS129" s="83"/>
      <c r="DT129" s="83"/>
      <c r="DU129" s="83"/>
      <c r="DV129" s="83"/>
      <c r="DW129" s="83"/>
      <c r="DX129" s="83"/>
      <c r="DY129" s="83"/>
      <c r="DZ129" s="83"/>
      <c r="EA129" s="83"/>
      <c r="EB129" s="83"/>
      <c r="EC129" s="83"/>
      <c r="ED129" s="83"/>
      <c r="EE129" s="83"/>
      <c r="EF129" s="83"/>
      <c r="EG129" s="83"/>
      <c r="EH129" s="83"/>
      <c r="EI129" s="83"/>
      <c r="EJ129" s="83"/>
      <c r="EK129" s="83"/>
      <c r="EL129" s="83"/>
      <c r="EM129" s="83"/>
      <c r="EN129" s="83"/>
      <c r="EO129" s="83"/>
      <c r="EP129" s="83"/>
      <c r="EQ129" s="83"/>
      <c r="ER129" s="83"/>
      <c r="ES129" s="83"/>
      <c r="ET129" s="83"/>
      <c r="EU129" s="83"/>
      <c r="EV129" s="83"/>
      <c r="EW129" s="83"/>
      <c r="EX129" s="83"/>
      <c r="EY129" s="83"/>
      <c r="EZ129" s="83"/>
      <c r="FA129" s="83"/>
      <c r="FB129" s="83"/>
      <c r="FC129" s="83"/>
      <c r="FD129" s="83"/>
      <c r="FE129" s="83"/>
      <c r="FF129" s="83"/>
      <c r="FG129" s="83"/>
      <c r="FH129" s="83"/>
      <c r="FI129" s="83"/>
      <c r="FJ129" s="83"/>
    </row>
    <row r="130" spans="1:166" ht="11.25" customHeight="1">
      <c r="A130" s="53" t="s">
        <v>5</v>
      </c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4"/>
      <c r="AP130" s="57" t="s">
        <v>121</v>
      </c>
      <c r="AQ130" s="53"/>
      <c r="AR130" s="53"/>
      <c r="AS130" s="53"/>
      <c r="AT130" s="53"/>
      <c r="AU130" s="54"/>
      <c r="AV130" s="57" t="s">
        <v>189</v>
      </c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4"/>
      <c r="BL130" s="57" t="s">
        <v>169</v>
      </c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4"/>
      <c r="CF130" s="47" t="s">
        <v>124</v>
      </c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9"/>
      <c r="ET130" s="57" t="s">
        <v>13</v>
      </c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9"/>
    </row>
    <row r="131" spans="1:166" ht="69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6"/>
      <c r="AP131" s="58"/>
      <c r="AQ131" s="55"/>
      <c r="AR131" s="55"/>
      <c r="AS131" s="55"/>
      <c r="AT131" s="55"/>
      <c r="AU131" s="56"/>
      <c r="AV131" s="58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6"/>
      <c r="BL131" s="58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6"/>
      <c r="CF131" s="48" t="s">
        <v>190</v>
      </c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9"/>
      <c r="CW131" s="47" t="s">
        <v>15</v>
      </c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9"/>
      <c r="DN131" s="47" t="s">
        <v>16</v>
      </c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9"/>
      <c r="EE131" s="47" t="s">
        <v>17</v>
      </c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9"/>
      <c r="ET131" s="58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55"/>
      <c r="FG131" s="55"/>
      <c r="FH131" s="55"/>
      <c r="FI131" s="55"/>
      <c r="FJ131" s="60"/>
    </row>
    <row r="132" spans="1:166" ht="12" customHeight="1">
      <c r="A132" s="51">
        <v>1</v>
      </c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2"/>
      <c r="AP132" s="41">
        <v>2</v>
      </c>
      <c r="AQ132" s="42"/>
      <c r="AR132" s="42"/>
      <c r="AS132" s="42"/>
      <c r="AT132" s="42"/>
      <c r="AU132" s="43"/>
      <c r="AV132" s="41">
        <v>3</v>
      </c>
      <c r="AW132" s="42"/>
      <c r="AX132" s="42"/>
      <c r="AY132" s="42"/>
      <c r="AZ132" s="42"/>
      <c r="BA132" s="42"/>
      <c r="BB132" s="42"/>
      <c r="BC132" s="42"/>
      <c r="BD132" s="42"/>
      <c r="BE132" s="27"/>
      <c r="BF132" s="27"/>
      <c r="BG132" s="27"/>
      <c r="BH132" s="27"/>
      <c r="BI132" s="27"/>
      <c r="BJ132" s="27"/>
      <c r="BK132" s="50"/>
      <c r="BL132" s="41">
        <v>4</v>
      </c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3"/>
      <c r="CF132" s="41">
        <v>5</v>
      </c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3"/>
      <c r="CW132" s="41">
        <v>6</v>
      </c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3"/>
      <c r="DN132" s="41">
        <v>7</v>
      </c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3"/>
      <c r="EE132" s="41">
        <v>8</v>
      </c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3"/>
      <c r="ET132" s="61">
        <v>9</v>
      </c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8"/>
    </row>
    <row r="133" spans="1:166" ht="37.5" customHeight="1">
      <c r="A133" s="91" t="s">
        <v>191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2"/>
      <c r="AP133" s="63" t="s">
        <v>192</v>
      </c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5"/>
      <c r="BF133" s="45"/>
      <c r="BG133" s="45"/>
      <c r="BH133" s="45"/>
      <c r="BI133" s="45"/>
      <c r="BJ133" s="45"/>
      <c r="BK133" s="66"/>
      <c r="BL133" s="67">
        <v>-66483.69</v>
      </c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>
        <v>-449469.96</v>
      </c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7"/>
      <c r="DF133" s="67"/>
      <c r="DG133" s="67"/>
      <c r="DH133" s="67"/>
      <c r="DI133" s="67"/>
      <c r="DJ133" s="67"/>
      <c r="DK133" s="67"/>
      <c r="DL133" s="67"/>
      <c r="DM133" s="67"/>
      <c r="DN133" s="67"/>
      <c r="DO133" s="67"/>
      <c r="DP133" s="67"/>
      <c r="DQ133" s="67"/>
      <c r="DR133" s="67"/>
      <c r="DS133" s="67"/>
      <c r="DT133" s="67"/>
      <c r="DU133" s="67"/>
      <c r="DV133" s="67"/>
      <c r="DW133" s="67"/>
      <c r="DX133" s="67"/>
      <c r="DY133" s="67"/>
      <c r="DZ133" s="67"/>
      <c r="EA133" s="67"/>
      <c r="EB133" s="67"/>
      <c r="EC133" s="67"/>
      <c r="ED133" s="67"/>
      <c r="EE133" s="67">
        <f t="shared" ref="EE133:EE147" si="8">CF133+CW133+DN133</f>
        <v>-449469.96</v>
      </c>
      <c r="EF133" s="67"/>
      <c r="EG133" s="67"/>
      <c r="EH133" s="67"/>
      <c r="EI133" s="67"/>
      <c r="EJ133" s="67"/>
      <c r="EK133" s="67"/>
      <c r="EL133" s="67"/>
      <c r="EM133" s="67"/>
      <c r="EN133" s="67"/>
      <c r="EO133" s="67"/>
      <c r="EP133" s="67"/>
      <c r="EQ133" s="67"/>
      <c r="ER133" s="67"/>
      <c r="ES133" s="67"/>
      <c r="ET133" s="67">
        <f t="shared" ref="ET133:ET138" si="9">BL133-CF133-CW133-DN133</f>
        <v>382986.27</v>
      </c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8"/>
    </row>
    <row r="134" spans="1:166" ht="36.75" customHeight="1">
      <c r="A134" s="93" t="s">
        <v>193</v>
      </c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4"/>
      <c r="AP134" s="70" t="s">
        <v>194</v>
      </c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2"/>
      <c r="BF134" s="24"/>
      <c r="BG134" s="24"/>
      <c r="BH134" s="24"/>
      <c r="BI134" s="24"/>
      <c r="BJ134" s="24"/>
      <c r="BK134" s="73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5">
        <f t="shared" si="8"/>
        <v>0</v>
      </c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7"/>
      <c r="ET134" s="75">
        <f t="shared" si="9"/>
        <v>0</v>
      </c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95"/>
    </row>
    <row r="135" spans="1:166" ht="17.25" customHeight="1">
      <c r="A135" s="99" t="s">
        <v>195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100"/>
      <c r="AP135" s="35"/>
      <c r="AQ135" s="36"/>
      <c r="AR135" s="36"/>
      <c r="AS135" s="36"/>
      <c r="AT135" s="36"/>
      <c r="AU135" s="101"/>
      <c r="AV135" s="102"/>
      <c r="AW135" s="103"/>
      <c r="AX135" s="103"/>
      <c r="AY135" s="103"/>
      <c r="AZ135" s="103"/>
      <c r="BA135" s="103"/>
      <c r="BB135" s="103"/>
      <c r="BC135" s="103"/>
      <c r="BD135" s="103"/>
      <c r="BE135" s="103"/>
      <c r="BF135" s="103"/>
      <c r="BG135" s="103"/>
      <c r="BH135" s="103"/>
      <c r="BI135" s="103"/>
      <c r="BJ135" s="103"/>
      <c r="BK135" s="104"/>
      <c r="BL135" s="96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8"/>
      <c r="CF135" s="96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8"/>
      <c r="CW135" s="96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  <c r="DH135" s="97"/>
      <c r="DI135" s="97"/>
      <c r="DJ135" s="97"/>
      <c r="DK135" s="97"/>
      <c r="DL135" s="97"/>
      <c r="DM135" s="98"/>
      <c r="DN135" s="96"/>
      <c r="DO135" s="97"/>
      <c r="DP135" s="97"/>
      <c r="DQ135" s="97"/>
      <c r="DR135" s="97"/>
      <c r="DS135" s="97"/>
      <c r="DT135" s="97"/>
      <c r="DU135" s="97"/>
      <c r="DV135" s="97"/>
      <c r="DW135" s="97"/>
      <c r="DX135" s="97"/>
      <c r="DY135" s="97"/>
      <c r="DZ135" s="97"/>
      <c r="EA135" s="97"/>
      <c r="EB135" s="97"/>
      <c r="EC135" s="97"/>
      <c r="ED135" s="98"/>
      <c r="EE135" s="74">
        <f t="shared" si="8"/>
        <v>0</v>
      </c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>
        <f t="shared" si="9"/>
        <v>0</v>
      </c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8"/>
    </row>
    <row r="136" spans="1:166" ht="24" customHeight="1">
      <c r="A136" s="93" t="s">
        <v>196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4"/>
      <c r="AP136" s="70" t="s">
        <v>197</v>
      </c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2"/>
      <c r="BF136" s="24"/>
      <c r="BG136" s="24"/>
      <c r="BH136" s="24"/>
      <c r="BI136" s="24"/>
      <c r="BJ136" s="24"/>
      <c r="BK136" s="73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>
        <f t="shared" si="8"/>
        <v>0</v>
      </c>
      <c r="EF136" s="74"/>
      <c r="EG136" s="74"/>
      <c r="EH136" s="74"/>
      <c r="EI136" s="74"/>
      <c r="EJ136" s="74"/>
      <c r="EK136" s="74"/>
      <c r="EL136" s="74"/>
      <c r="EM136" s="74"/>
      <c r="EN136" s="74"/>
      <c r="EO136" s="74"/>
      <c r="EP136" s="74"/>
      <c r="EQ136" s="74"/>
      <c r="ER136" s="74"/>
      <c r="ES136" s="74"/>
      <c r="ET136" s="74">
        <f t="shared" si="9"/>
        <v>0</v>
      </c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8"/>
    </row>
    <row r="137" spans="1:166" ht="17.25" customHeight="1">
      <c r="A137" s="99" t="s">
        <v>195</v>
      </c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100"/>
      <c r="AP137" s="35"/>
      <c r="AQ137" s="36"/>
      <c r="AR137" s="36"/>
      <c r="AS137" s="36"/>
      <c r="AT137" s="36"/>
      <c r="AU137" s="101"/>
      <c r="AV137" s="102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3"/>
      <c r="BG137" s="103"/>
      <c r="BH137" s="103"/>
      <c r="BI137" s="103"/>
      <c r="BJ137" s="103"/>
      <c r="BK137" s="104"/>
      <c r="BL137" s="96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8"/>
      <c r="CF137" s="96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8"/>
      <c r="CW137" s="96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  <c r="DH137" s="97"/>
      <c r="DI137" s="97"/>
      <c r="DJ137" s="97"/>
      <c r="DK137" s="97"/>
      <c r="DL137" s="97"/>
      <c r="DM137" s="98"/>
      <c r="DN137" s="96"/>
      <c r="DO137" s="97"/>
      <c r="DP137" s="97"/>
      <c r="DQ137" s="97"/>
      <c r="DR137" s="97"/>
      <c r="DS137" s="97"/>
      <c r="DT137" s="97"/>
      <c r="DU137" s="97"/>
      <c r="DV137" s="97"/>
      <c r="DW137" s="97"/>
      <c r="DX137" s="97"/>
      <c r="DY137" s="97"/>
      <c r="DZ137" s="97"/>
      <c r="EA137" s="97"/>
      <c r="EB137" s="97"/>
      <c r="EC137" s="97"/>
      <c r="ED137" s="98"/>
      <c r="EE137" s="74">
        <f t="shared" si="8"/>
        <v>0</v>
      </c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>
        <f t="shared" si="9"/>
        <v>0</v>
      </c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8"/>
    </row>
    <row r="138" spans="1:166" ht="31.5" customHeight="1">
      <c r="A138" s="105" t="s">
        <v>198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70" t="s">
        <v>199</v>
      </c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2"/>
      <c r="BF138" s="24"/>
      <c r="BG138" s="24"/>
      <c r="BH138" s="24"/>
      <c r="BI138" s="24"/>
      <c r="BJ138" s="24"/>
      <c r="BK138" s="73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>
        <f t="shared" si="8"/>
        <v>0</v>
      </c>
      <c r="EF138" s="74"/>
      <c r="EG138" s="74"/>
      <c r="EH138" s="74"/>
      <c r="EI138" s="74"/>
      <c r="EJ138" s="74"/>
      <c r="EK138" s="74"/>
      <c r="EL138" s="74"/>
      <c r="EM138" s="74"/>
      <c r="EN138" s="74"/>
      <c r="EO138" s="74"/>
      <c r="EP138" s="74"/>
      <c r="EQ138" s="74"/>
      <c r="ER138" s="74"/>
      <c r="ES138" s="74"/>
      <c r="ET138" s="74">
        <f t="shared" si="9"/>
        <v>0</v>
      </c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8"/>
    </row>
    <row r="139" spans="1:166" ht="15" customHeight="1">
      <c r="A139" s="69" t="s">
        <v>200</v>
      </c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70" t="s">
        <v>201</v>
      </c>
      <c r="AQ139" s="71"/>
      <c r="AR139" s="71"/>
      <c r="AS139" s="71"/>
      <c r="AT139" s="71"/>
      <c r="AU139" s="71"/>
      <c r="AV139" s="88"/>
      <c r="AW139" s="88"/>
      <c r="AX139" s="88"/>
      <c r="AY139" s="88"/>
      <c r="AZ139" s="88"/>
      <c r="BA139" s="88"/>
      <c r="BB139" s="88"/>
      <c r="BC139" s="88"/>
      <c r="BD139" s="88"/>
      <c r="BE139" s="106"/>
      <c r="BF139" s="107"/>
      <c r="BG139" s="107"/>
      <c r="BH139" s="107"/>
      <c r="BI139" s="107"/>
      <c r="BJ139" s="107"/>
      <c r="BK139" s="108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>
        <f t="shared" si="8"/>
        <v>0</v>
      </c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8"/>
    </row>
    <row r="140" spans="1:166" ht="15" customHeight="1">
      <c r="A140" s="69" t="s">
        <v>202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109"/>
      <c r="AP140" s="23" t="s">
        <v>203</v>
      </c>
      <c r="AQ140" s="24"/>
      <c r="AR140" s="24"/>
      <c r="AS140" s="24"/>
      <c r="AT140" s="24"/>
      <c r="AU140" s="73"/>
      <c r="AV140" s="110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2"/>
      <c r="BL140" s="75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7"/>
      <c r="CF140" s="75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7"/>
      <c r="CW140" s="75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7"/>
      <c r="DN140" s="75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  <c r="DZ140" s="76"/>
      <c r="EA140" s="76"/>
      <c r="EB140" s="76"/>
      <c r="EC140" s="76"/>
      <c r="ED140" s="77"/>
      <c r="EE140" s="74">
        <f t="shared" si="8"/>
        <v>0</v>
      </c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8"/>
    </row>
    <row r="141" spans="1:166" ht="31.5" customHeight="1">
      <c r="A141" s="113" t="s">
        <v>204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4"/>
      <c r="AP141" s="70" t="s">
        <v>205</v>
      </c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2"/>
      <c r="BF141" s="24"/>
      <c r="BG141" s="24"/>
      <c r="BH141" s="24"/>
      <c r="BI141" s="24"/>
      <c r="BJ141" s="24"/>
      <c r="BK141" s="73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>
        <v>-449469.96</v>
      </c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>
        <f t="shared" si="8"/>
        <v>-449469.96</v>
      </c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8"/>
    </row>
    <row r="142" spans="1:166" ht="38.25" customHeight="1">
      <c r="A142" s="113" t="s">
        <v>206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109"/>
      <c r="AP142" s="23" t="s">
        <v>207</v>
      </c>
      <c r="AQ142" s="24"/>
      <c r="AR142" s="24"/>
      <c r="AS142" s="24"/>
      <c r="AT142" s="24"/>
      <c r="AU142" s="73"/>
      <c r="AV142" s="110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2"/>
      <c r="BL142" s="75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7"/>
      <c r="CF142" s="75">
        <v>-449469.96</v>
      </c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7"/>
      <c r="CW142" s="75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7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>
        <f t="shared" si="8"/>
        <v>-449469.96</v>
      </c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8"/>
    </row>
    <row r="143" spans="1:166" ht="36" customHeight="1">
      <c r="A143" s="113" t="s">
        <v>208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109"/>
      <c r="AP143" s="70" t="s">
        <v>209</v>
      </c>
      <c r="AQ143" s="71"/>
      <c r="AR143" s="71"/>
      <c r="AS143" s="71"/>
      <c r="AT143" s="71"/>
      <c r="AU143" s="71"/>
      <c r="AV143" s="88"/>
      <c r="AW143" s="88"/>
      <c r="AX143" s="88"/>
      <c r="AY143" s="88"/>
      <c r="AZ143" s="88"/>
      <c r="BA143" s="88"/>
      <c r="BB143" s="88"/>
      <c r="BC143" s="88"/>
      <c r="BD143" s="88"/>
      <c r="BE143" s="106"/>
      <c r="BF143" s="107"/>
      <c r="BG143" s="107"/>
      <c r="BH143" s="107"/>
      <c r="BI143" s="107"/>
      <c r="BJ143" s="107"/>
      <c r="BK143" s="108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>
        <v>-1746431.39</v>
      </c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>
        <f t="shared" si="8"/>
        <v>-1746431.39</v>
      </c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8"/>
    </row>
    <row r="144" spans="1:166" ht="26.25" customHeight="1">
      <c r="A144" s="113" t="s">
        <v>210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109"/>
      <c r="AP144" s="23" t="s">
        <v>211</v>
      </c>
      <c r="AQ144" s="24"/>
      <c r="AR144" s="24"/>
      <c r="AS144" s="24"/>
      <c r="AT144" s="24"/>
      <c r="AU144" s="73"/>
      <c r="AV144" s="110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2"/>
      <c r="BL144" s="75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7"/>
      <c r="CF144" s="75">
        <v>1296961.43</v>
      </c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7"/>
      <c r="CW144" s="75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7"/>
      <c r="DN144" s="75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7"/>
      <c r="EE144" s="74">
        <f t="shared" si="8"/>
        <v>1296961.43</v>
      </c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8"/>
    </row>
    <row r="145" spans="1:166" ht="27.75" customHeight="1">
      <c r="A145" s="113" t="s">
        <v>212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4"/>
      <c r="AP145" s="70" t="s">
        <v>213</v>
      </c>
      <c r="AQ145" s="71"/>
      <c r="AR145" s="71"/>
      <c r="AS145" s="71"/>
      <c r="AT145" s="71"/>
      <c r="AU145" s="71"/>
      <c r="AV145" s="88"/>
      <c r="AW145" s="88"/>
      <c r="AX145" s="88"/>
      <c r="AY145" s="88"/>
      <c r="AZ145" s="88"/>
      <c r="BA145" s="88"/>
      <c r="BB145" s="88"/>
      <c r="BC145" s="88"/>
      <c r="BD145" s="88"/>
      <c r="BE145" s="106"/>
      <c r="BF145" s="107"/>
      <c r="BG145" s="107"/>
      <c r="BH145" s="107"/>
      <c r="BI145" s="107"/>
      <c r="BJ145" s="107"/>
      <c r="BK145" s="108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5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7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>
        <f t="shared" si="8"/>
        <v>0</v>
      </c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8"/>
    </row>
    <row r="146" spans="1:166" ht="24" customHeight="1">
      <c r="A146" s="113" t="s">
        <v>214</v>
      </c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109"/>
      <c r="AP146" s="23" t="s">
        <v>215</v>
      </c>
      <c r="AQ146" s="24"/>
      <c r="AR146" s="24"/>
      <c r="AS146" s="24"/>
      <c r="AT146" s="24"/>
      <c r="AU146" s="73"/>
      <c r="AV146" s="110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2"/>
      <c r="BL146" s="75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7"/>
      <c r="CF146" s="75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7"/>
      <c r="CW146" s="75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7"/>
      <c r="DN146" s="75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7"/>
      <c r="EE146" s="74">
        <f t="shared" si="8"/>
        <v>0</v>
      </c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8"/>
    </row>
    <row r="147" spans="1:166" ht="25.5" customHeight="1">
      <c r="A147" s="115" t="s">
        <v>216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7"/>
      <c r="AP147" s="87" t="s">
        <v>217</v>
      </c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106"/>
      <c r="BF147" s="107"/>
      <c r="BG147" s="107"/>
      <c r="BH147" s="107"/>
      <c r="BI147" s="107"/>
      <c r="BJ147" s="107"/>
      <c r="BK147" s="108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118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  <c r="CU147" s="119"/>
      <c r="CV147" s="120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>
        <f t="shared" si="8"/>
        <v>0</v>
      </c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90"/>
    </row>
    <row r="148" spans="1:166" ht="11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</row>
    <row r="149" spans="1:166" ht="11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</row>
    <row r="150" spans="1:166" ht="11.25" customHeight="1">
      <c r="A150" s="8" t="s">
        <v>218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8"/>
      <c r="AG150" s="8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 t="s">
        <v>219</v>
      </c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</row>
    <row r="151" spans="1:166" ht="11.2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21" t="s">
        <v>220</v>
      </c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8"/>
      <c r="AG151" s="8"/>
      <c r="AH151" s="121" t="s">
        <v>221</v>
      </c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 t="s">
        <v>222</v>
      </c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8"/>
      <c r="DR151" s="8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</row>
    <row r="152" spans="1:166" ht="11.25" customHeight="1">
      <c r="A152" s="8" t="s">
        <v>223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8"/>
      <c r="AG152" s="8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121" t="s">
        <v>220</v>
      </c>
      <c r="DD152" s="121"/>
      <c r="DE152" s="121"/>
      <c r="DF152" s="121"/>
      <c r="DG152" s="121"/>
      <c r="DH152" s="121"/>
      <c r="DI152" s="121"/>
      <c r="DJ152" s="121"/>
      <c r="DK152" s="121"/>
      <c r="DL152" s="121"/>
      <c r="DM152" s="121"/>
      <c r="DN152" s="121"/>
      <c r="DO152" s="121"/>
      <c r="DP152" s="121"/>
      <c r="DQ152" s="14"/>
      <c r="DR152" s="14"/>
      <c r="DS152" s="121" t="s">
        <v>221</v>
      </c>
      <c r="DT152" s="121"/>
      <c r="DU152" s="121"/>
      <c r="DV152" s="121"/>
      <c r="DW152" s="121"/>
      <c r="DX152" s="121"/>
      <c r="DY152" s="121"/>
      <c r="DZ152" s="121"/>
      <c r="EA152" s="121"/>
      <c r="EB152" s="121"/>
      <c r="EC152" s="121"/>
      <c r="ED152" s="121"/>
      <c r="EE152" s="121"/>
      <c r="EF152" s="121"/>
      <c r="EG152" s="121"/>
      <c r="EH152" s="121"/>
      <c r="EI152" s="121"/>
      <c r="EJ152" s="121"/>
      <c r="EK152" s="121"/>
      <c r="EL152" s="121"/>
      <c r="EM152" s="121"/>
      <c r="EN152" s="121"/>
      <c r="EO152" s="121"/>
      <c r="EP152" s="121"/>
      <c r="EQ152" s="121"/>
      <c r="ER152" s="121"/>
      <c r="ES152" s="121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</row>
    <row r="153" spans="1:166" ht="11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121" t="s">
        <v>220</v>
      </c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4"/>
      <c r="AG153" s="14"/>
      <c r="AH153" s="121" t="s">
        <v>221</v>
      </c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</row>
    <row r="154" spans="1:166" ht="7.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</row>
    <row r="155" spans="1:166" ht="11.25" customHeight="1">
      <c r="A155" s="123" t="s">
        <v>224</v>
      </c>
      <c r="B155" s="123"/>
      <c r="C155" s="124"/>
      <c r="D155" s="124"/>
      <c r="E155" s="124"/>
      <c r="F155" s="8" t="s">
        <v>224</v>
      </c>
      <c r="G155" s="8"/>
      <c r="H155" s="8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123">
        <v>200</v>
      </c>
      <c r="Z155" s="123"/>
      <c r="AA155" s="123"/>
      <c r="AB155" s="123"/>
      <c r="AC155" s="123"/>
      <c r="AD155" s="122"/>
      <c r="AE155" s="122"/>
      <c r="AF155" s="8"/>
      <c r="AG155" s="8" t="s">
        <v>225</v>
      </c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</row>
    <row r="156" spans="1:166" ht="11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8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8"/>
      <c r="CY156" s="8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8"/>
      <c r="DW156" s="8"/>
      <c r="DX156" s="9"/>
      <c r="DY156" s="9"/>
      <c r="DZ156" s="12"/>
      <c r="EA156" s="12"/>
      <c r="EB156" s="12"/>
      <c r="EC156" s="8"/>
      <c r="ED156" s="8"/>
      <c r="EE156" s="8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9"/>
      <c r="EW156" s="9"/>
      <c r="EX156" s="9"/>
      <c r="EY156" s="9"/>
      <c r="EZ156" s="9"/>
      <c r="FA156" s="15"/>
      <c r="FB156" s="15"/>
      <c r="FC156" s="8"/>
      <c r="FD156" s="8"/>
      <c r="FE156" s="8"/>
      <c r="FF156" s="8"/>
      <c r="FG156" s="8"/>
      <c r="FH156" s="8"/>
      <c r="FI156" s="8"/>
      <c r="FJ156" s="8"/>
    </row>
    <row r="157" spans="1:166" ht="9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8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7"/>
      <c r="CY157" s="17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</row>
  </sheetData>
  <mergeCells count="1171">
    <mergeCell ref="AD155:AE155"/>
    <mergeCell ref="A155:B155"/>
    <mergeCell ref="C155:E155"/>
    <mergeCell ref="I155:X155"/>
    <mergeCell ref="Y155:AC155"/>
    <mergeCell ref="DC152:DP152"/>
    <mergeCell ref="DS152:ES152"/>
    <mergeCell ref="DC151:DP151"/>
    <mergeCell ref="DS151:ES151"/>
    <mergeCell ref="R153:AE153"/>
    <mergeCell ref="AH153:BH153"/>
    <mergeCell ref="N150:AE150"/>
    <mergeCell ref="AH150:BH150"/>
    <mergeCell ref="N151:AE151"/>
    <mergeCell ref="AH151:BH151"/>
    <mergeCell ref="R152:AE152"/>
    <mergeCell ref="AH152:BH152"/>
    <mergeCell ref="ET147:FJ147"/>
    <mergeCell ref="A147:AO147"/>
    <mergeCell ref="AP147:AU147"/>
    <mergeCell ref="AV147:BK147"/>
    <mergeCell ref="BL147:CE147"/>
    <mergeCell ref="CF147:CV147"/>
    <mergeCell ref="CW146:DM146"/>
    <mergeCell ref="DN146:ED146"/>
    <mergeCell ref="EE146:ES146"/>
    <mergeCell ref="CW147:DM147"/>
    <mergeCell ref="DN147:ED147"/>
    <mergeCell ref="EE147:ES147"/>
    <mergeCell ref="CW145:DM145"/>
    <mergeCell ref="DN145:ED145"/>
    <mergeCell ref="EE145:ES145"/>
    <mergeCell ref="ET145:FJ145"/>
    <mergeCell ref="A146:AO146"/>
    <mergeCell ref="AP146:AU146"/>
    <mergeCell ref="AV146:BK146"/>
    <mergeCell ref="BL146:CE146"/>
    <mergeCell ref="ET146:FJ146"/>
    <mergeCell ref="CF146:CV146"/>
    <mergeCell ref="A144:AO144"/>
    <mergeCell ref="AP144:AU144"/>
    <mergeCell ref="AV144:BK144"/>
    <mergeCell ref="BL144:CE144"/>
    <mergeCell ref="ET144:FJ144"/>
    <mergeCell ref="A145:AO145"/>
    <mergeCell ref="AP145:AU145"/>
    <mergeCell ref="AV145:BK145"/>
    <mergeCell ref="BL145:CE145"/>
    <mergeCell ref="CF145:CV145"/>
    <mergeCell ref="CW143:DM143"/>
    <mergeCell ref="DN143:ED143"/>
    <mergeCell ref="EE143:ES143"/>
    <mergeCell ref="ET143:FJ143"/>
    <mergeCell ref="CF144:CV144"/>
    <mergeCell ref="CW144:DM144"/>
    <mergeCell ref="DN144:ED144"/>
    <mergeCell ref="EE144:ES144"/>
    <mergeCell ref="A142:AO142"/>
    <mergeCell ref="AP142:AU142"/>
    <mergeCell ref="AV142:BK142"/>
    <mergeCell ref="BL142:CE142"/>
    <mergeCell ref="ET142:FJ142"/>
    <mergeCell ref="A143:AO143"/>
    <mergeCell ref="AP143:AU143"/>
    <mergeCell ref="AV143:BK143"/>
    <mergeCell ref="BL143:CE143"/>
    <mergeCell ref="CF143:CV143"/>
    <mergeCell ref="EE141:ES141"/>
    <mergeCell ref="ET141:FJ141"/>
    <mergeCell ref="CF142:CV142"/>
    <mergeCell ref="CW142:DM142"/>
    <mergeCell ref="DN142:ED142"/>
    <mergeCell ref="EE142:ES142"/>
    <mergeCell ref="CW140:DM140"/>
    <mergeCell ref="DN140:ED140"/>
    <mergeCell ref="EE140:ES140"/>
    <mergeCell ref="A141:AO141"/>
    <mergeCell ref="AP141:AU141"/>
    <mergeCell ref="AV141:BK141"/>
    <mergeCell ref="BL141:CE141"/>
    <mergeCell ref="CF141:CV141"/>
    <mergeCell ref="CW141:DM141"/>
    <mergeCell ref="DN141:ED141"/>
    <mergeCell ref="CW139:DM139"/>
    <mergeCell ref="DN139:ED139"/>
    <mergeCell ref="EE139:ES139"/>
    <mergeCell ref="ET139:FJ139"/>
    <mergeCell ref="ET140:FJ140"/>
    <mergeCell ref="A140:AO140"/>
    <mergeCell ref="AP140:AU140"/>
    <mergeCell ref="AV140:BK140"/>
    <mergeCell ref="BL140:CE140"/>
    <mergeCell ref="CF140:CV140"/>
    <mergeCell ref="CF138:CV138"/>
    <mergeCell ref="CW138:DM138"/>
    <mergeCell ref="DN138:ED138"/>
    <mergeCell ref="EE138:ES138"/>
    <mergeCell ref="ET138:FJ138"/>
    <mergeCell ref="A139:AO139"/>
    <mergeCell ref="AP139:AU139"/>
    <mergeCell ref="AV139:BK139"/>
    <mergeCell ref="BL139:CE139"/>
    <mergeCell ref="CF139:CV139"/>
    <mergeCell ref="A137:AO137"/>
    <mergeCell ref="AP137:AU137"/>
    <mergeCell ref="AV137:BK137"/>
    <mergeCell ref="BL137:CE137"/>
    <mergeCell ref="A138:AO138"/>
    <mergeCell ref="AP138:AU138"/>
    <mergeCell ref="AV138:BK138"/>
    <mergeCell ref="BL138:CE138"/>
    <mergeCell ref="CF136:CV136"/>
    <mergeCell ref="CW136:DM136"/>
    <mergeCell ref="DN136:ED136"/>
    <mergeCell ref="EE136:ES136"/>
    <mergeCell ref="ET136:FJ136"/>
    <mergeCell ref="ET137:FJ137"/>
    <mergeCell ref="CF137:CV137"/>
    <mergeCell ref="CW137:DM137"/>
    <mergeCell ref="DN137:ED137"/>
    <mergeCell ref="EE137:ES137"/>
    <mergeCell ref="A135:AO135"/>
    <mergeCell ref="AP135:AU135"/>
    <mergeCell ref="AV135:BK135"/>
    <mergeCell ref="BL135:CE135"/>
    <mergeCell ref="A136:AO136"/>
    <mergeCell ref="AP136:AU136"/>
    <mergeCell ref="AV136:BK136"/>
    <mergeCell ref="BL136:CE136"/>
    <mergeCell ref="DN134:ED134"/>
    <mergeCell ref="EE134:ES134"/>
    <mergeCell ref="ET134:FJ134"/>
    <mergeCell ref="ET135:FJ135"/>
    <mergeCell ref="CF135:CV135"/>
    <mergeCell ref="CW135:DM135"/>
    <mergeCell ref="DN135:ED135"/>
    <mergeCell ref="EE135:ES135"/>
    <mergeCell ref="A134:AO134"/>
    <mergeCell ref="AP134:AU134"/>
    <mergeCell ref="AV134:BK134"/>
    <mergeCell ref="BL134:CE134"/>
    <mergeCell ref="CF134:CV134"/>
    <mergeCell ref="CW134:DM134"/>
    <mergeCell ref="ET132:FJ132"/>
    <mergeCell ref="A133:AO133"/>
    <mergeCell ref="AP133:AU133"/>
    <mergeCell ref="AV133:BK133"/>
    <mergeCell ref="BL133:CE133"/>
    <mergeCell ref="CF133:CV133"/>
    <mergeCell ref="CW133:DM133"/>
    <mergeCell ref="DN133:ED133"/>
    <mergeCell ref="EE133:ES133"/>
    <mergeCell ref="ET133:FJ133"/>
    <mergeCell ref="EE131:ES131"/>
    <mergeCell ref="CF132:CV132"/>
    <mergeCell ref="CW132:DM132"/>
    <mergeCell ref="DN132:ED132"/>
    <mergeCell ref="EE132:ES132"/>
    <mergeCell ref="A132:AO132"/>
    <mergeCell ref="AP132:AU132"/>
    <mergeCell ref="AV132:BK132"/>
    <mergeCell ref="BL132:CE132"/>
    <mergeCell ref="A130:AO131"/>
    <mergeCell ref="AP130:AU131"/>
    <mergeCell ref="AV130:BK131"/>
    <mergeCell ref="BL130:CE131"/>
    <mergeCell ref="A129:FJ129"/>
    <mergeCell ref="CF130:ES130"/>
    <mergeCell ref="ET130:FJ131"/>
    <mergeCell ref="CF131:CV131"/>
    <mergeCell ref="CW131:DM131"/>
    <mergeCell ref="DN131:ED131"/>
    <mergeCell ref="A121:AJ121"/>
    <mergeCell ref="AK121:AP121"/>
    <mergeCell ref="AQ121:BB121"/>
    <mergeCell ref="BC121:BT121"/>
    <mergeCell ref="EK121:EW121"/>
    <mergeCell ref="EX121:FJ121"/>
    <mergeCell ref="BU121:CG121"/>
    <mergeCell ref="CH121:CW121"/>
    <mergeCell ref="CX121:DJ121"/>
    <mergeCell ref="EX120:FJ120"/>
    <mergeCell ref="BU120:CG120"/>
    <mergeCell ref="CH120:CW120"/>
    <mergeCell ref="CX120:DJ120"/>
    <mergeCell ref="DK120:DW120"/>
    <mergeCell ref="DX121:EJ121"/>
    <mergeCell ref="DK121:DW121"/>
    <mergeCell ref="A120:AJ120"/>
    <mergeCell ref="AK120:AP120"/>
    <mergeCell ref="AQ120:BB120"/>
    <mergeCell ref="BC120:BT120"/>
    <mergeCell ref="DX120:EJ120"/>
    <mergeCell ref="EK120:EW120"/>
    <mergeCell ref="EK119:EW119"/>
    <mergeCell ref="EX119:FJ119"/>
    <mergeCell ref="BU119:CG119"/>
    <mergeCell ref="CH119:CW119"/>
    <mergeCell ref="CX119:DJ119"/>
    <mergeCell ref="DK119:DW119"/>
    <mergeCell ref="EX118:FJ118"/>
    <mergeCell ref="BU118:CG118"/>
    <mergeCell ref="CH118:CW118"/>
    <mergeCell ref="CX118:DJ118"/>
    <mergeCell ref="DK118:DW118"/>
    <mergeCell ref="A119:AJ119"/>
    <mergeCell ref="AK119:AP119"/>
    <mergeCell ref="AQ119:BB119"/>
    <mergeCell ref="BC119:BT119"/>
    <mergeCell ref="DX119:EJ119"/>
    <mergeCell ref="A118:AJ118"/>
    <mergeCell ref="AK118:AP118"/>
    <mergeCell ref="AQ118:BB118"/>
    <mergeCell ref="BC118:BT118"/>
    <mergeCell ref="DX118:EJ118"/>
    <mergeCell ref="EK118:EW118"/>
    <mergeCell ref="EK117:EW117"/>
    <mergeCell ref="EX117:FJ117"/>
    <mergeCell ref="BU117:CG117"/>
    <mergeCell ref="CH117:CW117"/>
    <mergeCell ref="CX117:DJ117"/>
    <mergeCell ref="DK117:DW117"/>
    <mergeCell ref="EX116:FJ116"/>
    <mergeCell ref="BU116:CG116"/>
    <mergeCell ref="CH116:CW116"/>
    <mergeCell ref="CX116:DJ116"/>
    <mergeCell ref="DK116:DW116"/>
    <mergeCell ref="A117:AJ117"/>
    <mergeCell ref="AK117:AP117"/>
    <mergeCell ref="AQ117:BB117"/>
    <mergeCell ref="BC117:BT117"/>
    <mergeCell ref="DX117:EJ117"/>
    <mergeCell ref="A116:AJ116"/>
    <mergeCell ref="AK116:AP116"/>
    <mergeCell ref="AQ116:BB116"/>
    <mergeCell ref="BC116:BT116"/>
    <mergeCell ref="DX116:EJ116"/>
    <mergeCell ref="EK116:EW116"/>
    <mergeCell ref="EK115:EW115"/>
    <mergeCell ref="EX115:FJ115"/>
    <mergeCell ref="BU115:CG115"/>
    <mergeCell ref="CH115:CW115"/>
    <mergeCell ref="CX115:DJ115"/>
    <mergeCell ref="DK115:DW115"/>
    <mergeCell ref="EX114:FJ114"/>
    <mergeCell ref="BU114:CG114"/>
    <mergeCell ref="CH114:CW114"/>
    <mergeCell ref="CX114:DJ114"/>
    <mergeCell ref="DK114:DW114"/>
    <mergeCell ref="A115:AJ115"/>
    <mergeCell ref="AK115:AP115"/>
    <mergeCell ref="AQ115:BB115"/>
    <mergeCell ref="BC115:BT115"/>
    <mergeCell ref="DX115:EJ115"/>
    <mergeCell ref="A114:AJ114"/>
    <mergeCell ref="AK114:AP114"/>
    <mergeCell ref="AQ114:BB114"/>
    <mergeCell ref="BC114:BT114"/>
    <mergeCell ref="DX114:EJ114"/>
    <mergeCell ref="EK114:EW114"/>
    <mergeCell ref="EK113:EW113"/>
    <mergeCell ref="EX113:FJ113"/>
    <mergeCell ref="BU113:CG113"/>
    <mergeCell ref="CH113:CW113"/>
    <mergeCell ref="CX113:DJ113"/>
    <mergeCell ref="DK113:DW113"/>
    <mergeCell ref="EX112:FJ112"/>
    <mergeCell ref="BU112:CG112"/>
    <mergeCell ref="CH112:CW112"/>
    <mergeCell ref="CX112:DJ112"/>
    <mergeCell ref="DK112:DW112"/>
    <mergeCell ref="A113:AJ113"/>
    <mergeCell ref="AK113:AP113"/>
    <mergeCell ref="AQ113:BB113"/>
    <mergeCell ref="BC113:BT113"/>
    <mergeCell ref="DX113:EJ113"/>
    <mergeCell ref="A112:AJ112"/>
    <mergeCell ref="AK112:AP112"/>
    <mergeCell ref="AQ112:BB112"/>
    <mergeCell ref="BC112:BT112"/>
    <mergeCell ref="DX112:EJ112"/>
    <mergeCell ref="EK112:EW112"/>
    <mergeCell ref="EK111:EW111"/>
    <mergeCell ref="EX111:FJ111"/>
    <mergeCell ref="BU111:CG111"/>
    <mergeCell ref="CH111:CW111"/>
    <mergeCell ref="CX111:DJ111"/>
    <mergeCell ref="DK111:DW111"/>
    <mergeCell ref="EX110:FJ110"/>
    <mergeCell ref="BU110:CG110"/>
    <mergeCell ref="CH110:CW110"/>
    <mergeCell ref="CX110:DJ110"/>
    <mergeCell ref="DK110:DW110"/>
    <mergeCell ref="A111:AJ111"/>
    <mergeCell ref="AK111:AP111"/>
    <mergeCell ref="AQ111:BB111"/>
    <mergeCell ref="BC111:BT111"/>
    <mergeCell ref="DX111:EJ111"/>
    <mergeCell ref="A110:AJ110"/>
    <mergeCell ref="AK110:AP110"/>
    <mergeCell ref="AQ110:BB110"/>
    <mergeCell ref="BC110:BT110"/>
    <mergeCell ref="DX110:EJ110"/>
    <mergeCell ref="EK110:EW110"/>
    <mergeCell ref="EK109:EW109"/>
    <mergeCell ref="EX109:FJ109"/>
    <mergeCell ref="BU109:CG109"/>
    <mergeCell ref="CH109:CW109"/>
    <mergeCell ref="CX109:DJ109"/>
    <mergeCell ref="DK109:DW109"/>
    <mergeCell ref="EX108:FJ108"/>
    <mergeCell ref="BU108:CG108"/>
    <mergeCell ref="CH108:CW108"/>
    <mergeCell ref="CX108:DJ108"/>
    <mergeCell ref="DK108:DW108"/>
    <mergeCell ref="A109:AJ109"/>
    <mergeCell ref="AK109:AP109"/>
    <mergeCell ref="AQ109:BB109"/>
    <mergeCell ref="BC109:BT109"/>
    <mergeCell ref="DX109:EJ109"/>
    <mergeCell ref="A108:AJ108"/>
    <mergeCell ref="AK108:AP108"/>
    <mergeCell ref="AQ108:BB108"/>
    <mergeCell ref="BC108:BT108"/>
    <mergeCell ref="DX108:EJ108"/>
    <mergeCell ref="EK108:EW108"/>
    <mergeCell ref="EK107:EW107"/>
    <mergeCell ref="EX107:FJ107"/>
    <mergeCell ref="BU107:CG107"/>
    <mergeCell ref="CH107:CW107"/>
    <mergeCell ref="CX107:DJ107"/>
    <mergeCell ref="DK107:DW107"/>
    <mergeCell ref="EX106:FJ106"/>
    <mergeCell ref="BU106:CG106"/>
    <mergeCell ref="CH106:CW106"/>
    <mergeCell ref="CX106:DJ106"/>
    <mergeCell ref="DK106:DW106"/>
    <mergeCell ref="A107:AJ107"/>
    <mergeCell ref="AK107:AP107"/>
    <mergeCell ref="AQ107:BB107"/>
    <mergeCell ref="BC107:BT107"/>
    <mergeCell ref="DX107:EJ107"/>
    <mergeCell ref="A106:AJ106"/>
    <mergeCell ref="AK106:AP106"/>
    <mergeCell ref="AQ106:BB106"/>
    <mergeCell ref="BC106:BT106"/>
    <mergeCell ref="DX106:EJ106"/>
    <mergeCell ref="EK106:EW106"/>
    <mergeCell ref="EK105:EW105"/>
    <mergeCell ref="EX105:FJ105"/>
    <mergeCell ref="BU105:CG105"/>
    <mergeCell ref="CH105:CW105"/>
    <mergeCell ref="CX105:DJ105"/>
    <mergeCell ref="DK105:DW105"/>
    <mergeCell ref="EX104:FJ104"/>
    <mergeCell ref="BU104:CG104"/>
    <mergeCell ref="CH104:CW104"/>
    <mergeCell ref="CX104:DJ104"/>
    <mergeCell ref="DK104:DW104"/>
    <mergeCell ref="A105:AJ105"/>
    <mergeCell ref="AK105:AP105"/>
    <mergeCell ref="AQ105:BB105"/>
    <mergeCell ref="BC105:BT105"/>
    <mergeCell ref="DX105:EJ105"/>
    <mergeCell ref="A104:AJ104"/>
    <mergeCell ref="AK104:AP104"/>
    <mergeCell ref="AQ104:BB104"/>
    <mergeCell ref="BC104:BT104"/>
    <mergeCell ref="DX104:EJ104"/>
    <mergeCell ref="EK104:EW104"/>
    <mergeCell ref="EK103:EW103"/>
    <mergeCell ref="EX103:FJ103"/>
    <mergeCell ref="BU103:CG103"/>
    <mergeCell ref="CH103:CW103"/>
    <mergeCell ref="CX103:DJ103"/>
    <mergeCell ref="DK103:DW103"/>
    <mergeCell ref="EX102:FJ102"/>
    <mergeCell ref="BU102:CG102"/>
    <mergeCell ref="CH102:CW102"/>
    <mergeCell ref="CX102:DJ102"/>
    <mergeCell ref="DK102:DW102"/>
    <mergeCell ref="A103:AJ103"/>
    <mergeCell ref="AK103:AP103"/>
    <mergeCell ref="AQ103:BB103"/>
    <mergeCell ref="BC103:BT103"/>
    <mergeCell ref="DX103:EJ103"/>
    <mergeCell ref="A102:AJ102"/>
    <mergeCell ref="AK102:AP102"/>
    <mergeCell ref="AQ102:BB102"/>
    <mergeCell ref="BC102:BT102"/>
    <mergeCell ref="DX102:EJ102"/>
    <mergeCell ref="EK102:EW102"/>
    <mergeCell ref="EK101:EW101"/>
    <mergeCell ref="EX101:FJ101"/>
    <mergeCell ref="BU101:CG101"/>
    <mergeCell ref="CH101:CW101"/>
    <mergeCell ref="CX101:DJ101"/>
    <mergeCell ref="DK101:DW101"/>
    <mergeCell ref="EX100:FJ100"/>
    <mergeCell ref="BU100:CG100"/>
    <mergeCell ref="CH100:CW100"/>
    <mergeCell ref="CX100:DJ100"/>
    <mergeCell ref="DK100:DW100"/>
    <mergeCell ref="A101:AJ101"/>
    <mergeCell ref="AK101:AP101"/>
    <mergeCell ref="AQ101:BB101"/>
    <mergeCell ref="BC101:BT101"/>
    <mergeCell ref="DX101:EJ101"/>
    <mergeCell ref="A100:AJ100"/>
    <mergeCell ref="AK100:AP100"/>
    <mergeCell ref="AQ100:BB100"/>
    <mergeCell ref="BC100:BT100"/>
    <mergeCell ref="DX100:EJ100"/>
    <mergeCell ref="EK100:EW100"/>
    <mergeCell ref="EK99:EW99"/>
    <mergeCell ref="EX99:FJ99"/>
    <mergeCell ref="BU99:CG99"/>
    <mergeCell ref="CH99:CW99"/>
    <mergeCell ref="CX99:DJ99"/>
    <mergeCell ref="DK99:DW99"/>
    <mergeCell ref="EX98:FJ98"/>
    <mergeCell ref="BU98:CG98"/>
    <mergeCell ref="CH98:CW98"/>
    <mergeCell ref="CX98:DJ98"/>
    <mergeCell ref="DK98:DW98"/>
    <mergeCell ref="A99:AJ99"/>
    <mergeCell ref="AK99:AP99"/>
    <mergeCell ref="AQ99:BB99"/>
    <mergeCell ref="BC99:BT99"/>
    <mergeCell ref="DX99:EJ99"/>
    <mergeCell ref="A98:AJ98"/>
    <mergeCell ref="AK98:AP98"/>
    <mergeCell ref="AQ98:BB98"/>
    <mergeCell ref="BC98:BT98"/>
    <mergeCell ref="DX98:EJ98"/>
    <mergeCell ref="EK98:EW98"/>
    <mergeCell ref="EK97:EW97"/>
    <mergeCell ref="EX97:FJ97"/>
    <mergeCell ref="BU97:CG97"/>
    <mergeCell ref="CH97:CW97"/>
    <mergeCell ref="CX97:DJ97"/>
    <mergeCell ref="DK97:DW97"/>
    <mergeCell ref="EX96:FJ96"/>
    <mergeCell ref="BU96:CG96"/>
    <mergeCell ref="CH96:CW96"/>
    <mergeCell ref="CX96:DJ96"/>
    <mergeCell ref="DK96:DW96"/>
    <mergeCell ref="A97:AJ97"/>
    <mergeCell ref="AK97:AP97"/>
    <mergeCell ref="AQ97:BB97"/>
    <mergeCell ref="BC97:BT97"/>
    <mergeCell ref="DX97:EJ97"/>
    <mergeCell ref="A96:AJ96"/>
    <mergeCell ref="AK96:AP96"/>
    <mergeCell ref="AQ96:BB96"/>
    <mergeCell ref="BC96:BT96"/>
    <mergeCell ref="DX96:EJ96"/>
    <mergeCell ref="EK96:EW96"/>
    <mergeCell ref="EK95:EW95"/>
    <mergeCell ref="EX95:FJ95"/>
    <mergeCell ref="BU95:CG95"/>
    <mergeCell ref="CH95:CW95"/>
    <mergeCell ref="CX95:DJ95"/>
    <mergeCell ref="DK95:DW95"/>
    <mergeCell ref="EX94:FJ94"/>
    <mergeCell ref="BU94:CG94"/>
    <mergeCell ref="CH94:CW94"/>
    <mergeCell ref="CX94:DJ94"/>
    <mergeCell ref="DK94:DW94"/>
    <mergeCell ref="A95:AJ95"/>
    <mergeCell ref="AK95:AP95"/>
    <mergeCell ref="AQ95:BB95"/>
    <mergeCell ref="BC95:BT95"/>
    <mergeCell ref="DX95:EJ95"/>
    <mergeCell ref="A94:AJ94"/>
    <mergeCell ref="AK94:AP94"/>
    <mergeCell ref="AQ94:BB94"/>
    <mergeCell ref="BC94:BT94"/>
    <mergeCell ref="DX94:EJ94"/>
    <mergeCell ref="EK94:EW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A55:AJ55"/>
    <mergeCell ref="AK55:AP55"/>
    <mergeCell ref="AQ55:BB55"/>
    <mergeCell ref="BC55:BT55"/>
    <mergeCell ref="BU55:CG55"/>
    <mergeCell ref="DK55:DW55"/>
    <mergeCell ref="CH55:CW55"/>
    <mergeCell ref="CX55:DJ55"/>
    <mergeCell ref="CX54:DJ54"/>
    <mergeCell ref="DK54:DW54"/>
    <mergeCell ref="DX54:EJ54"/>
    <mergeCell ref="EK54:EW54"/>
    <mergeCell ref="EX54:FJ54"/>
    <mergeCell ref="EK55:EW55"/>
    <mergeCell ref="EX55:FJ55"/>
    <mergeCell ref="DX55:EJ55"/>
    <mergeCell ref="A54:AJ54"/>
    <mergeCell ref="AK54:AP54"/>
    <mergeCell ref="AQ54:BB54"/>
    <mergeCell ref="BC54:BT54"/>
    <mergeCell ref="BU54:CG54"/>
    <mergeCell ref="CH54:CW54"/>
    <mergeCell ref="CH53:CW53"/>
    <mergeCell ref="CX53:DJ53"/>
    <mergeCell ref="DK53:DW53"/>
    <mergeCell ref="DX53:EJ53"/>
    <mergeCell ref="EK53:EW53"/>
    <mergeCell ref="EX53:FJ53"/>
    <mergeCell ref="A51:AJ52"/>
    <mergeCell ref="AK51:AP52"/>
    <mergeCell ref="AQ51:BB52"/>
    <mergeCell ref="BC51:BT52"/>
    <mergeCell ref="EX52:FJ52"/>
    <mergeCell ref="A53:AJ53"/>
    <mergeCell ref="AK53:AP53"/>
    <mergeCell ref="AQ53:BB53"/>
    <mergeCell ref="BC53:BT53"/>
    <mergeCell ref="BU53:CG53"/>
    <mergeCell ref="ET39:FJ39"/>
    <mergeCell ref="BU51:CG52"/>
    <mergeCell ref="CH51:EJ51"/>
    <mergeCell ref="EK51:FJ51"/>
    <mergeCell ref="CH52:CW52"/>
    <mergeCell ref="CX52:DJ52"/>
    <mergeCell ref="DK52:DW52"/>
    <mergeCell ref="DX52:EJ52"/>
    <mergeCell ref="EK52:EW52"/>
    <mergeCell ref="A50:FJ50"/>
    <mergeCell ref="CF39:CV39"/>
    <mergeCell ref="CW39:DM39"/>
    <mergeCell ref="DN39:ED39"/>
    <mergeCell ref="EE39:ES39"/>
    <mergeCell ref="A39:AM39"/>
    <mergeCell ref="AN39:AS39"/>
    <mergeCell ref="AT39:BI39"/>
    <mergeCell ref="BJ39:CE39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Отчет об исполнении бюджета ГР</vt:lpstr>
      <vt:lpstr>'Отчет об исполнении бюджета ГР'!LAST_CELL</vt:lpstr>
      <vt:lpstr>Приложение!LAST_CELL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rep:2.45.0.186</dc:description>
  <cp:lastModifiedBy>Windows User</cp:lastModifiedBy>
  <cp:lastPrinted>2018-07-05T07:31:56Z</cp:lastPrinted>
  <dcterms:created xsi:type="dcterms:W3CDTF">2018-07-05T07:32:05Z</dcterms:created>
  <dcterms:modified xsi:type="dcterms:W3CDTF">2018-07-05T07:32:05Z</dcterms:modified>
</cp:coreProperties>
</file>